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PRANG\Desktop\"/>
    </mc:Choice>
  </mc:AlternateContent>
  <xr:revisionPtr revIDLastSave="0" documentId="13_ncr:1_{09F265CB-1782-4188-91EA-F80890F3D0E4}" xr6:coauthVersionLast="47" xr6:coauthVersionMax="47" xr10:uidLastSave="{00000000-0000-0000-0000-000000000000}"/>
  <bookViews>
    <workbookView xWindow="-110" yWindow="-110" windowWidth="19420" windowHeight="10420" tabRatio="917" activeTab="3" xr2:uid="{00000000-000D-0000-FFFF-FFFF00000000}"/>
  </bookViews>
  <sheets>
    <sheet name="Mayor Fougere S1" sheetId="30" r:id="rId1"/>
    <sheet name="Mayor Fougere S2" sheetId="28" r:id="rId2"/>
    <sheet name="Mayor Master S1" sheetId="36" r:id="rId3"/>
    <sheet name="Mayor Master S2" sheetId="37" r:id="rId4"/>
    <sheet name="P Card Data" sheetId="31" state="hidden" r:id="rId5"/>
  </sheets>
  <definedNames>
    <definedName name="_xlnm.Print_Area" localSheetId="0">'Mayor Fougere S1'!$A$1:$I$36</definedName>
    <definedName name="_xlnm.Print_Area" localSheetId="1">'Mayor Fougere S2'!$A$1:$I$44</definedName>
    <definedName name="_xlnm.Print_Area" localSheetId="2">'Mayor Master S1'!$A$1:$I$36</definedName>
    <definedName name="_xlnm.Print_Area" localSheetId="3">'Mayor Master S2'!$A$1:$I$44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37" l="1"/>
  <c r="I13" i="37" l="1"/>
  <c r="I17" i="37" s="1"/>
  <c r="I25" i="37"/>
  <c r="J18" i="36"/>
  <c r="J11" i="36"/>
  <c r="I17" i="28" l="1"/>
  <c r="I13" i="28"/>
  <c r="I16" i="30" l="1"/>
  <c r="J11" i="30"/>
  <c r="I15" i="30"/>
  <c r="I14" i="30"/>
  <c r="J18" i="30" l="1"/>
  <c r="I25" i="28" l="1"/>
</calcChain>
</file>

<file path=xl/sharedStrings.xml><?xml version="1.0" encoding="utf-8"?>
<sst xmlns="http://schemas.openxmlformats.org/spreadsheetml/2006/main" count="540" uniqueCount="121">
  <si>
    <t>SECTION 2</t>
  </si>
  <si>
    <t>SECTION 1</t>
  </si>
  <si>
    <t>REMUNERATION</t>
  </si>
  <si>
    <t>MAYOR MICHAEL FOUGERE</t>
  </si>
  <si>
    <t>VEHICLE EXPENSES</t>
  </si>
  <si>
    <t>Board Payments - Board of Police</t>
  </si>
  <si>
    <t>Fuel and Gas</t>
  </si>
  <si>
    <t>TOTAL VEHICLE EXPENSES</t>
  </si>
  <si>
    <t>CONFERENCES AND TRAVEL SERVICES</t>
  </si>
  <si>
    <t>TOTAL REMUNERATION</t>
  </si>
  <si>
    <t>TOTAL CONFERENCES AND TRAVEL SERVICES</t>
  </si>
  <si>
    <t>TOTAL BUSINESS HOSTING</t>
  </si>
  <si>
    <t>TOTAL GIFTS AND AWARDS</t>
  </si>
  <si>
    <t>Lease Payments</t>
  </si>
  <si>
    <t>TOTAL DONATIONS, SPONSORSHIPS AND MEMBERSHIPS</t>
  </si>
  <si>
    <t>Conference Fees</t>
  </si>
  <si>
    <t>Hotel</t>
  </si>
  <si>
    <t>Expenses</t>
  </si>
  <si>
    <t>Expenses from P-card (cabs, parking)</t>
  </si>
  <si>
    <t>2020 REMUNERATION/ANNUAL EXPENDITURE STATEMENT</t>
  </si>
  <si>
    <t>AS OF DECEMBER 31, 2020</t>
  </si>
  <si>
    <t>2020 EXPENSES</t>
  </si>
  <si>
    <t>Advertising &amp; Media Related Services</t>
  </si>
  <si>
    <t>Reception, Meetings &amp; Food</t>
  </si>
  <si>
    <t>Sask Police Board Meeting</t>
  </si>
  <si>
    <t>Meals</t>
  </si>
  <si>
    <t>FCM Conference - Ottawa</t>
  </si>
  <si>
    <t>Transportation Allowance</t>
  </si>
  <si>
    <t>Salary &amp; Benefits</t>
  </si>
  <si>
    <t>Consulting Services</t>
  </si>
  <si>
    <t>Telephone expenses</t>
  </si>
  <si>
    <t>Courier, Freight &amp; Postage charges</t>
  </si>
  <si>
    <t>Publications &amp; Stationery</t>
  </si>
  <si>
    <t>Total Office &amp; Administration Expense</t>
  </si>
  <si>
    <t>General Supply</t>
  </si>
  <si>
    <t>Line</t>
  </si>
  <si>
    <t>Date</t>
  </si>
  <si>
    <t>Employee</t>
  </si>
  <si>
    <t>Card Number</t>
  </si>
  <si>
    <t>Merchant Name</t>
  </si>
  <si>
    <t>Account</t>
  </si>
  <si>
    <t>Amount</t>
  </si>
  <si>
    <t>Fougere, Michael</t>
  </si>
  <si>
    <t>XXXXXXXXXXXX8023</t>
  </si>
  <si>
    <t>SHERATON CAVALIER</t>
  </si>
  <si>
    <t>110-8001-J001-64001-00000-00</t>
  </si>
  <si>
    <t>McLean-Keil, Cheryl</t>
  </si>
  <si>
    <t>XXXXXXXXXXXX6017</t>
  </si>
  <si>
    <t>REGINA &amp; DISTRICT</t>
  </si>
  <si>
    <t>110-8001-J001-64115-00000-00</t>
  </si>
  <si>
    <t>CRAVINGS ALL DAY GRILL</t>
  </si>
  <si>
    <t>NICKYS CAFE AND CATERI</t>
  </si>
  <si>
    <t>4 09-JAN-20</t>
  </si>
  <si>
    <t>GOLF'S STEAK HOUSE</t>
  </si>
  <si>
    <t>2020 GREY CUP</t>
  </si>
  <si>
    <t>AMBASSADOR COFFEE</t>
  </si>
  <si>
    <t>EUREST-R CITY HALL</t>
  </si>
  <si>
    <t>BELL MEDIA INC</t>
  </si>
  <si>
    <t>110-8001-J001-64202-00000-00</t>
  </si>
  <si>
    <t>Joorisity,</t>
  </si>
  <si>
    <t>THE WIRELESS AGE</t>
  </si>
  <si>
    <t>110-8001-J001-65102-00000-00</t>
  </si>
  <si>
    <t>THE GLOBE AND MAIL</t>
  </si>
  <si>
    <t>110-8001-J001-65111-00000-00</t>
  </si>
  <si>
    <t>THE REGINA LEADER POST</t>
  </si>
  <si>
    <t>GOGOPAK INC</t>
  </si>
  <si>
    <t>110-8001-J001-65112-00000-00</t>
  </si>
  <si>
    <t>SHELL 3165 E TRUESDALE</t>
  </si>
  <si>
    <t>110-8001-J001-65228-00000-00</t>
  </si>
  <si>
    <t>PETROCAN-2304 ALBERT</t>
  </si>
  <si>
    <t>PETROCAN-2553</t>
  </si>
  <si>
    <t>CITY OF REGINA MAIN</t>
  </si>
  <si>
    <t>110-8001-J001-65230-00000-00</t>
  </si>
  <si>
    <t>Harmatiuk, Sheila</t>
  </si>
  <si>
    <t>XXXXXXXXXXXX8029</t>
  </si>
  <si>
    <t>BLUE LINE 1275 TAXITAB</t>
  </si>
  <si>
    <t>CITY TAXI</t>
  </si>
  <si>
    <t>CAPITAL CAB 2000</t>
  </si>
  <si>
    <t>IMPARK00080022A</t>
  </si>
  <si>
    <t>BLUE LINE 1102 TAXITAB</t>
  </si>
  <si>
    <t>FAIRMONT CHATEAU</t>
  </si>
  <si>
    <t>HOMEWOOD SUITES</t>
  </si>
  <si>
    <t>YOW DARCY MCGEES</t>
  </si>
  <si>
    <t>REGINA RED SOX</t>
  </si>
  <si>
    <t>GREKOS' STEAKHOUSE</t>
  </si>
  <si>
    <t>EVENTBRITE/ANEVENINGWI</t>
  </si>
  <si>
    <t>BED BATH &amp; BEYOND 2043</t>
  </si>
  <si>
    <t>REGINA HUSKY TC ESSO</t>
  </si>
  <si>
    <t>SUDS CAR CARE LTD.</t>
  </si>
  <si>
    <t>REGINA MAZDA SALES LTD</t>
  </si>
  <si>
    <t>PETROCAN-935 VICTORIA</t>
  </si>
  <si>
    <t>PRO AV</t>
  </si>
  <si>
    <t>XXXXXXXXXXXX1921</t>
  </si>
  <si>
    <t>SAFEWAY #4895</t>
  </si>
  <si>
    <t>110-8001-J001-68102-00000-00</t>
  </si>
  <si>
    <t>XXXXXXXXXXXX4263</t>
  </si>
  <si>
    <t>NICKY'S CAFE AND CATER</t>
  </si>
  <si>
    <t>AMBASSADOR COFFEE SERV</t>
  </si>
  <si>
    <t>THE ROOFTOP BAR AND GR</t>
  </si>
  <si>
    <t>EVRAZ PLACE</t>
  </si>
  <si>
    <t>SK ROUGHRIDER FBALL CLUB</t>
  </si>
  <si>
    <t>SHERWOOD CO-OP #38 QPE</t>
  </si>
  <si>
    <t>PETROCAN</t>
  </si>
  <si>
    <t>REAL CDN SUPERSTORE 15</t>
  </si>
  <si>
    <t>SHELL</t>
  </si>
  <si>
    <t>EVENTBRITE/PRAISEINTHE</t>
  </si>
  <si>
    <t>WASCANA FLOWER SHOPPE</t>
  </si>
  <si>
    <t>XXXXXXXXXXXX3315</t>
  </si>
  <si>
    <t>COSTCO WHOLESALE W1296</t>
  </si>
  <si>
    <t>SHOPPERSDRUGMART0428</t>
  </si>
  <si>
    <t>LONG &amp; MCQUADE</t>
  </si>
  <si>
    <t>110-8001-J001-68600-00000-00</t>
  </si>
  <si>
    <t>Grant, Patti</t>
  </si>
  <si>
    <t>XXXXXXXXXXXX4552</t>
  </si>
  <si>
    <t>THE CURE KITCHEN AND B</t>
  </si>
  <si>
    <t>Pedersen, Laureen</t>
  </si>
  <si>
    <t>XXXXXXXXXXXX3968</t>
  </si>
  <si>
    <t>INSIGHT CANADA INC</t>
  </si>
  <si>
    <t>SQ  QUEEN CITY CAKES</t>
  </si>
  <si>
    <t>REGINA PATS HOCKEY CLUB</t>
  </si>
  <si>
    <t>MAYOR SANDRA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</si>
</sst>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9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4" fontId="1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8" fontId="0" fillId="0" borderId="0" xfId="0" applyNumberFormat="1"/>
    <xf numFmtId="8" fontId="0" fillId="0" borderId="0" xfId="0" applyNumberFormat="1" applyAlignment="1">
      <alignment vertical="center"/>
    </xf>
    <xf numFmtId="0" fontId="10" fillId="0" borderId="0" xfId="0" applyFont="1"/>
    <xf numFmtId="0" fontId="10" fillId="0" borderId="0" xfId="0" applyFont="1" applyAlignment="1"/>
    <xf numFmtId="40" fontId="0" fillId="0" borderId="0" xfId="0" applyNumberFormat="1"/>
    <xf numFmtId="164" fontId="6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8" fontId="0" fillId="0" borderId="0" xfId="0" applyNumberFormat="1" applyFill="1" applyAlignment="1">
      <alignment vertical="center"/>
    </xf>
    <xf numFmtId="8" fontId="0" fillId="0" borderId="0" xfId="0" applyNumberFormat="1" applyFill="1"/>
    <xf numFmtId="0" fontId="5" fillId="0" borderId="0" xfId="0" applyFont="1" applyFill="1"/>
    <xf numFmtId="0" fontId="5" fillId="0" borderId="0" xfId="0" applyFont="1" applyBorder="1"/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3" fontId="0" fillId="0" borderId="0" xfId="1" applyFont="1"/>
    <xf numFmtId="15" fontId="0" fillId="0" borderId="0" xfId="0" applyNumberFormat="1"/>
    <xf numFmtId="0" fontId="0" fillId="3" borderId="0" xfId="0" applyFill="1"/>
    <xf numFmtId="4" fontId="0" fillId="0" borderId="0" xfId="0" applyNumberFormat="1"/>
    <xf numFmtId="0" fontId="1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8" fontId="3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44" fontId="1" fillId="0" borderId="0" xfId="2" applyFont="1" applyFill="1" applyAlignment="1">
      <alignment horizontal="right"/>
    </xf>
    <xf numFmtId="44" fontId="1" fillId="0" borderId="0" xfId="2" applyFont="1" applyFill="1" applyBorder="1" applyAlignment="1">
      <alignment horizontal="right"/>
    </xf>
    <xf numFmtId="44" fontId="6" fillId="0" borderId="0" xfId="2" applyFont="1" applyFill="1" applyBorder="1" applyAlignment="1">
      <alignment horizontal="right"/>
    </xf>
    <xf numFmtId="44" fontId="7" fillId="0" borderId="0" xfId="2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452755</xdr:colOff>
      <xdr:row>2</xdr:row>
      <xdr:rowOff>3810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310005" cy="337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306705</xdr:colOff>
      <xdr:row>2</xdr:row>
      <xdr:rowOff>66040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1289685" cy="3733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452755</xdr:colOff>
      <xdr:row>2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CC0F28-000B-4ADA-A073-FCE5B2FB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151255" cy="32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306705</xdr:colOff>
      <xdr:row>2</xdr:row>
      <xdr:rowOff>66040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E61400-7C41-40A4-906C-A2D9D3F61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1348105" cy="393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6"/>
  <sheetViews>
    <sheetView zoomScaleNormal="100" workbookViewId="0">
      <selection activeCell="F16" sqref="F16"/>
    </sheetView>
  </sheetViews>
  <sheetFormatPr defaultRowHeight="14.5" x14ac:dyDescent="0.35"/>
  <cols>
    <col min="1" max="1" width="10.26953125" style="1" customWidth="1"/>
    <col min="2" max="5" width="7.7265625" style="1" customWidth="1"/>
    <col min="6" max="8" width="12.7265625" style="1" customWidth="1"/>
    <col min="9" max="10" width="12.7265625" style="16" customWidth="1"/>
  </cols>
  <sheetData>
    <row r="2" spans="1:10" x14ac:dyDescent="0.3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50"/>
    </row>
    <row r="3" spans="1:10" ht="15.5" x14ac:dyDescent="0.35">
      <c r="A3" s="68" t="s">
        <v>3</v>
      </c>
      <c r="B3" s="68"/>
      <c r="C3" s="68"/>
      <c r="D3" s="68"/>
      <c r="E3" s="68"/>
      <c r="F3" s="68"/>
      <c r="G3" s="68"/>
      <c r="H3" s="68"/>
      <c r="I3" s="68"/>
      <c r="J3" s="51"/>
    </row>
    <row r="4" spans="1:10" ht="15.5" x14ac:dyDescent="0.35">
      <c r="A4" s="68" t="s">
        <v>19</v>
      </c>
      <c r="B4" s="68"/>
      <c r="C4" s="68"/>
      <c r="D4" s="68"/>
      <c r="E4" s="68"/>
      <c r="F4" s="68"/>
      <c r="G4" s="68"/>
      <c r="H4" s="68"/>
      <c r="I4" s="68"/>
      <c r="J4" s="51"/>
    </row>
    <row r="5" spans="1:10" ht="15.5" x14ac:dyDescent="0.35">
      <c r="A5" s="68" t="s">
        <v>20</v>
      </c>
      <c r="B5" s="68"/>
      <c r="C5" s="68"/>
      <c r="D5" s="68"/>
      <c r="E5" s="68"/>
      <c r="F5" s="68"/>
      <c r="G5" s="68"/>
      <c r="H5" s="68"/>
      <c r="I5" s="68"/>
      <c r="J5" s="51"/>
    </row>
    <row r="6" spans="1:10" ht="15.5" x14ac:dyDescent="0.35">
      <c r="A6" s="40"/>
      <c r="B6" s="40"/>
      <c r="C6" s="40"/>
      <c r="D6" s="40"/>
      <c r="E6" s="40"/>
      <c r="F6" s="40"/>
      <c r="G6" s="40"/>
      <c r="H6" s="40"/>
      <c r="I6" s="40"/>
      <c r="J6" s="51"/>
    </row>
    <row r="7" spans="1:10" x14ac:dyDescent="0.35">
      <c r="A7" s="18"/>
      <c r="B7" s="18"/>
      <c r="C7" s="18"/>
      <c r="D7" s="18"/>
      <c r="E7" s="18"/>
      <c r="F7" s="18"/>
      <c r="G7" s="18"/>
      <c r="H7" s="18"/>
      <c r="I7" s="18"/>
      <c r="J7" s="48"/>
    </row>
    <row r="8" spans="1:10" x14ac:dyDescent="0.35">
      <c r="A8" s="19"/>
      <c r="B8" s="19"/>
      <c r="C8" s="19"/>
      <c r="D8" s="19"/>
      <c r="E8" s="19"/>
      <c r="F8" s="19"/>
      <c r="G8" s="19"/>
      <c r="H8" s="19"/>
      <c r="I8" s="19"/>
      <c r="J8" s="48"/>
    </row>
    <row r="9" spans="1:10" ht="15.5" x14ac:dyDescent="0.35">
      <c r="A9" s="7"/>
      <c r="B9" s="7" t="s">
        <v>22</v>
      </c>
      <c r="C9" s="7"/>
      <c r="D9" s="7"/>
      <c r="F9" s="9"/>
      <c r="G9" s="9"/>
      <c r="H9" s="9"/>
      <c r="I9" s="47">
        <v>19956.240000000002</v>
      </c>
      <c r="J9" s="47"/>
    </row>
    <row r="10" spans="1:10" ht="15.5" x14ac:dyDescent="0.35">
      <c r="A10" s="17"/>
      <c r="B10" s="7" t="s">
        <v>23</v>
      </c>
      <c r="C10" s="8"/>
      <c r="D10" s="7"/>
      <c r="E10" s="7"/>
      <c r="F10" s="9"/>
      <c r="G10" s="9"/>
      <c r="H10" s="9"/>
      <c r="I10" s="47">
        <v>6088.38</v>
      </c>
      <c r="J10" s="47"/>
    </row>
    <row r="11" spans="1:10" ht="15.5" x14ac:dyDescent="0.35">
      <c r="A11" s="17"/>
      <c r="B11" s="55" t="s">
        <v>11</v>
      </c>
      <c r="C11" s="56"/>
      <c r="D11" s="56"/>
      <c r="E11" s="57"/>
      <c r="G11" s="13"/>
      <c r="H11" s="13"/>
      <c r="I11" s="20"/>
      <c r="J11" s="20">
        <f>I9+I10</f>
        <v>26044.620000000003</v>
      </c>
    </row>
    <row r="12" spans="1:10" ht="15.5" x14ac:dyDescent="0.35">
      <c r="A12" s="17"/>
      <c r="B12" s="7"/>
      <c r="C12" s="8"/>
      <c r="D12" s="7"/>
      <c r="E12" s="7"/>
      <c r="F12" s="9"/>
      <c r="G12" s="9"/>
      <c r="H12" s="9"/>
      <c r="I12" s="47"/>
      <c r="J12" s="47"/>
    </row>
    <row r="13" spans="1:10" ht="15.5" x14ac:dyDescent="0.35">
      <c r="A13" s="17"/>
      <c r="B13" s="7" t="s">
        <v>29</v>
      </c>
      <c r="C13" s="8"/>
      <c r="D13" s="7"/>
      <c r="E13" s="7"/>
      <c r="F13" s="9"/>
      <c r="G13" s="9"/>
      <c r="H13" s="9"/>
      <c r="I13" s="47">
        <v>874.5</v>
      </c>
      <c r="J13" s="47"/>
    </row>
    <row r="14" spans="1:10" ht="15.5" x14ac:dyDescent="0.35">
      <c r="A14" s="17"/>
      <c r="B14" s="7" t="s">
        <v>30</v>
      </c>
      <c r="C14" s="8"/>
      <c r="D14" s="7"/>
      <c r="E14" s="7"/>
      <c r="F14" s="9"/>
      <c r="G14" s="9"/>
      <c r="H14" s="9"/>
      <c r="I14" s="47">
        <f>1013.31+646.83</f>
        <v>1660.1399999999999</v>
      </c>
      <c r="J14" s="47"/>
    </row>
    <row r="15" spans="1:10" ht="15.5" x14ac:dyDescent="0.35">
      <c r="A15" s="17"/>
      <c r="B15" s="7" t="s">
        <v>31</v>
      </c>
      <c r="C15" s="8"/>
      <c r="D15" s="7"/>
      <c r="E15" s="7"/>
      <c r="F15" s="9"/>
      <c r="G15" s="9"/>
      <c r="H15" s="9"/>
      <c r="I15" s="47">
        <f>1359.84+812.85</f>
        <v>2172.69</v>
      </c>
      <c r="J15" s="47"/>
    </row>
    <row r="16" spans="1:10" ht="15.5" x14ac:dyDescent="0.35">
      <c r="A16" s="17"/>
      <c r="B16" s="7" t="s">
        <v>32</v>
      </c>
      <c r="C16" s="8"/>
      <c r="D16" s="7"/>
      <c r="E16" s="7"/>
      <c r="F16" s="9"/>
      <c r="G16" s="9"/>
      <c r="H16" s="9"/>
      <c r="I16" s="47">
        <f>1881.09+2796.42</f>
        <v>4677.51</v>
      </c>
      <c r="J16" s="47"/>
    </row>
    <row r="17" spans="1:10" ht="15.5" x14ac:dyDescent="0.35">
      <c r="A17" s="17"/>
      <c r="B17" s="7" t="s">
        <v>34</v>
      </c>
      <c r="C17" s="8"/>
      <c r="D17" s="7"/>
      <c r="E17" s="7"/>
      <c r="F17" s="9"/>
      <c r="G17" s="9"/>
      <c r="H17" s="9"/>
      <c r="I17" s="47">
        <v>9641.39</v>
      </c>
      <c r="J17" s="47"/>
    </row>
    <row r="18" spans="1:10" ht="15.5" x14ac:dyDescent="0.35">
      <c r="A18" s="17"/>
      <c r="B18" s="8" t="s">
        <v>33</v>
      </c>
      <c r="C18" s="8"/>
      <c r="D18" s="7"/>
      <c r="E18" s="7"/>
      <c r="F18" s="9"/>
      <c r="G18" s="9"/>
      <c r="H18" s="9"/>
      <c r="I18" s="47"/>
      <c r="J18" s="20">
        <f>SUM(I13:I17)</f>
        <v>19026.23</v>
      </c>
    </row>
    <row r="19" spans="1:10" s="39" customFormat="1" x14ac:dyDescent="0.35">
      <c r="A19" s="48"/>
      <c r="B19" s="48"/>
      <c r="C19" s="48"/>
      <c r="D19" s="48"/>
      <c r="E19" s="48"/>
      <c r="F19" s="48"/>
      <c r="G19" s="48"/>
      <c r="H19" s="48"/>
      <c r="I19" s="49"/>
      <c r="J19" s="49"/>
    </row>
    <row r="20" spans="1:10" ht="15.5" x14ac:dyDescent="0.35">
      <c r="B20" s="21"/>
      <c r="C20" s="21"/>
      <c r="D20" s="21"/>
      <c r="E20" s="11"/>
      <c r="F20" s="12"/>
      <c r="G20" s="12"/>
      <c r="H20" s="12"/>
      <c r="I20" s="47"/>
      <c r="J20" s="47"/>
    </row>
    <row r="21" spans="1:10" ht="15.5" x14ac:dyDescent="0.35">
      <c r="A21" s="7"/>
      <c r="J21" s="20"/>
    </row>
    <row r="22" spans="1:10" x14ac:dyDescent="0.35">
      <c r="A22" s="41"/>
      <c r="B22"/>
      <c r="C22"/>
      <c r="E22"/>
      <c r="F22"/>
      <c r="G22"/>
      <c r="H22"/>
      <c r="I22" s="43"/>
      <c r="J22" s="52"/>
    </row>
    <row r="23" spans="1:10" x14ac:dyDescent="0.35">
      <c r="A23" s="41"/>
      <c r="B23"/>
      <c r="C23"/>
      <c r="D23"/>
      <c r="E23"/>
      <c r="F23"/>
      <c r="H23"/>
      <c r="I23" s="43"/>
      <c r="J23" s="52"/>
    </row>
    <row r="24" spans="1:10" x14ac:dyDescent="0.35">
      <c r="A24" s="41"/>
      <c r="B24"/>
      <c r="C24"/>
      <c r="D24"/>
      <c r="E24" s="43"/>
      <c r="F24"/>
      <c r="G24"/>
      <c r="H24"/>
      <c r="I24" s="42"/>
      <c r="J24" s="53"/>
    </row>
    <row r="25" spans="1:10" x14ac:dyDescent="0.35">
      <c r="A25" s="41"/>
      <c r="B25"/>
      <c r="C25"/>
      <c r="D25"/>
      <c r="E25" s="43"/>
      <c r="F25"/>
      <c r="G25"/>
      <c r="H25"/>
      <c r="I25" s="42"/>
      <c r="J25" s="53"/>
    </row>
    <row r="26" spans="1:10" x14ac:dyDescent="0.35">
      <c r="A26" s="41"/>
      <c r="B26"/>
      <c r="C26"/>
      <c r="D26"/>
      <c r="E26"/>
      <c r="F26"/>
      <c r="H26"/>
      <c r="I26" s="43"/>
      <c r="J26" s="52"/>
    </row>
    <row r="27" spans="1:10" x14ac:dyDescent="0.35">
      <c r="A27" s="41"/>
      <c r="B27"/>
      <c r="C27"/>
      <c r="D27"/>
      <c r="E27"/>
      <c r="F27"/>
      <c r="I27" s="43"/>
      <c r="J27" s="52"/>
    </row>
    <row r="28" spans="1:10" x14ac:dyDescent="0.35">
      <c r="A28" s="41"/>
      <c r="B28"/>
      <c r="C28"/>
      <c r="D28"/>
      <c r="E28"/>
      <c r="G28"/>
      <c r="I28" s="43"/>
      <c r="J28" s="52"/>
    </row>
    <row r="29" spans="1:10" x14ac:dyDescent="0.35">
      <c r="A29" s="41"/>
      <c r="B29"/>
      <c r="C29"/>
      <c r="D29"/>
      <c r="E29"/>
      <c r="G29"/>
      <c r="I29" s="43"/>
      <c r="J29" s="52"/>
    </row>
    <row r="30" spans="1:10" x14ac:dyDescent="0.35">
      <c r="A30" s="41"/>
      <c r="B30"/>
      <c r="C30"/>
      <c r="D30"/>
      <c r="E30"/>
      <c r="G30"/>
      <c r="H30"/>
      <c r="I30" s="43"/>
      <c r="J30" s="52"/>
    </row>
    <row r="31" spans="1:10" x14ac:dyDescent="0.35">
      <c r="A31" s="41"/>
      <c r="B31"/>
      <c r="C31"/>
      <c r="D31"/>
      <c r="E31"/>
      <c r="F31"/>
      <c r="G31"/>
      <c r="H31"/>
      <c r="I31" s="43"/>
      <c r="J31" s="52"/>
    </row>
    <row r="32" spans="1:10" x14ac:dyDescent="0.35">
      <c r="A32" s="41"/>
      <c r="B32"/>
      <c r="C32"/>
      <c r="D32"/>
      <c r="E32"/>
      <c r="F32"/>
      <c r="G32"/>
      <c r="I32" s="43"/>
      <c r="J32" s="52"/>
    </row>
    <row r="33" spans="1:10" x14ac:dyDescent="0.35">
      <c r="A33" s="41"/>
      <c r="B33"/>
      <c r="C33"/>
      <c r="D33"/>
      <c r="E33"/>
      <c r="F33"/>
      <c r="H33"/>
      <c r="I33" s="43"/>
      <c r="J33" s="52"/>
    </row>
    <row r="34" spans="1:10" x14ac:dyDescent="0.35">
      <c r="A34" s="41"/>
      <c r="B34"/>
      <c r="C34"/>
      <c r="D34"/>
      <c r="E34"/>
      <c r="F34"/>
      <c r="H34"/>
      <c r="I34" s="43"/>
      <c r="J34" s="52"/>
    </row>
    <row r="35" spans="1:10" x14ac:dyDescent="0.35">
      <c r="A35" s="41"/>
      <c r="B35"/>
      <c r="C35"/>
      <c r="D35"/>
      <c r="E35"/>
      <c r="F35"/>
      <c r="H35"/>
      <c r="I35" s="43"/>
      <c r="J35" s="52"/>
    </row>
    <row r="36" spans="1:10" ht="15.5" x14ac:dyDescent="0.35">
      <c r="A36" s="11"/>
      <c r="B36" s="21"/>
      <c r="C36" s="21"/>
      <c r="D36" s="21"/>
      <c r="E36" s="11"/>
      <c r="F36" s="12"/>
      <c r="G36" s="12"/>
      <c r="H36" s="12"/>
      <c r="I36" s="12"/>
      <c r="J36" s="12"/>
    </row>
    <row r="41" spans="1:10" ht="15.5" x14ac:dyDescent="0.35">
      <c r="A41" s="7"/>
      <c r="B41" s="8"/>
      <c r="C41" s="7"/>
      <c r="D41" s="7"/>
      <c r="E41" s="13"/>
      <c r="G41" s="13"/>
      <c r="H41" s="13"/>
      <c r="I41" s="20"/>
      <c r="J41" s="20"/>
    </row>
    <row r="42" spans="1:10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54"/>
    </row>
    <row r="43" spans="1:10" ht="15.5" x14ac:dyDescent="0.35">
      <c r="A43" s="3"/>
      <c r="B43" s="3"/>
      <c r="C43" s="8"/>
      <c r="D43" s="3"/>
      <c r="E43" s="3"/>
      <c r="F43" s="13"/>
      <c r="G43" s="13"/>
      <c r="H43" s="13"/>
      <c r="I43" s="20"/>
      <c r="J43" s="20"/>
    </row>
    <row r="44" spans="1:10" ht="15.5" x14ac:dyDescent="0.35">
      <c r="A44" s="17"/>
      <c r="B44" s="21"/>
      <c r="C44" s="21"/>
      <c r="D44" s="21"/>
      <c r="E44" s="11"/>
      <c r="F44" s="12"/>
      <c r="G44" s="12"/>
      <c r="H44" s="12"/>
      <c r="I44" s="12"/>
      <c r="J44" s="12"/>
    </row>
    <row r="45" spans="1:10" ht="15.5" x14ac:dyDescent="0.35">
      <c r="A45" s="66"/>
      <c r="B45" s="66"/>
      <c r="C45" s="66"/>
      <c r="D45" s="66"/>
      <c r="E45" s="66"/>
      <c r="F45" s="66"/>
      <c r="G45" s="66"/>
      <c r="H45" s="66"/>
      <c r="I45" s="12"/>
      <c r="J45" s="12"/>
    </row>
    <row r="46" spans="1:10" ht="15.5" x14ac:dyDescent="0.35">
      <c r="B46" s="21"/>
      <c r="C46" s="21"/>
      <c r="D46" s="21"/>
      <c r="E46" s="11"/>
      <c r="F46" s="12"/>
      <c r="G46" s="12"/>
      <c r="H46" s="12"/>
      <c r="I46" s="20"/>
      <c r="J46" s="20"/>
    </row>
    <row r="47" spans="1:10" ht="15.5" x14ac:dyDescent="0.35">
      <c r="B47" s="21"/>
      <c r="C47" s="21"/>
      <c r="D47" s="21"/>
      <c r="E47" s="11"/>
      <c r="F47" s="12"/>
      <c r="G47" s="12"/>
      <c r="H47" s="12"/>
      <c r="I47" s="20"/>
      <c r="J47" s="20"/>
    </row>
    <row r="48" spans="1:10" ht="15.5" x14ac:dyDescent="0.35">
      <c r="A48" s="36"/>
      <c r="B48" s="36"/>
      <c r="C48" s="37"/>
      <c r="D48" s="36"/>
      <c r="E48" s="36"/>
      <c r="F48" s="38"/>
      <c r="G48" s="38"/>
      <c r="H48" s="38"/>
      <c r="I48" s="20"/>
      <c r="J48" s="20"/>
    </row>
    <row r="49" spans="1:10" ht="15.5" x14ac:dyDescent="0.35">
      <c r="A49" s="11"/>
      <c r="B49" s="11"/>
      <c r="C49" s="11"/>
      <c r="D49" s="11"/>
      <c r="E49" s="11"/>
      <c r="F49" s="23"/>
      <c r="G49" s="23"/>
      <c r="H49" s="24"/>
      <c r="I49" s="25"/>
      <c r="J49" s="25"/>
    </row>
    <row r="50" spans="1:10" ht="15.5" x14ac:dyDescent="0.35">
      <c r="A50" s="11"/>
      <c r="B50" s="3"/>
      <c r="C50" s="3"/>
      <c r="D50" s="3"/>
      <c r="E50" s="3"/>
      <c r="F50" s="12"/>
      <c r="G50" s="12"/>
      <c r="H50" s="12"/>
      <c r="I50" s="12"/>
      <c r="J50" s="12"/>
    </row>
    <row r="51" spans="1:10" ht="15.5" x14ac:dyDescent="0.35">
      <c r="B51" s="3"/>
      <c r="C51" s="3"/>
      <c r="D51" s="3"/>
      <c r="E51" s="3"/>
      <c r="I51" s="12"/>
      <c r="J51" s="12"/>
    </row>
    <row r="52" spans="1:10" ht="15.5" x14ac:dyDescent="0.35">
      <c r="B52" s="3"/>
      <c r="C52" s="3"/>
      <c r="D52" s="3"/>
      <c r="E52" s="3"/>
      <c r="I52" s="12"/>
      <c r="J52" s="12"/>
    </row>
    <row r="53" spans="1:10" ht="15.5" x14ac:dyDescent="0.35">
      <c r="A53" s="3"/>
      <c r="B53" s="3"/>
      <c r="C53" s="3"/>
      <c r="D53" s="3"/>
      <c r="E53" s="3"/>
      <c r="F53" s="7"/>
      <c r="G53" s="7"/>
      <c r="H53" s="7"/>
      <c r="I53" s="26"/>
      <c r="J53" s="26"/>
    </row>
    <row r="54" spans="1:10" ht="15.5" x14ac:dyDescent="0.35">
      <c r="A54" s="3"/>
      <c r="B54" s="3"/>
      <c r="C54" s="3"/>
      <c r="D54" s="3"/>
      <c r="E54" s="3"/>
      <c r="F54" s="7"/>
      <c r="G54" s="7"/>
      <c r="H54" s="7"/>
      <c r="I54" s="26"/>
      <c r="J54" s="26"/>
    </row>
    <row r="55" spans="1:10" ht="15.5" x14ac:dyDescent="0.35">
      <c r="A55" s="3"/>
      <c r="B55" s="3"/>
      <c r="C55" s="3"/>
      <c r="D55" s="3"/>
      <c r="E55" s="3"/>
      <c r="F55" s="3"/>
      <c r="G55" s="3"/>
      <c r="H55" s="3"/>
      <c r="I55" s="26"/>
      <c r="J55" s="26"/>
    </row>
    <row r="56" spans="1:10" x14ac:dyDescent="0.35">
      <c r="B56" s="27"/>
    </row>
  </sheetData>
  <mergeCells count="5">
    <mergeCell ref="A45:H45"/>
    <mergeCell ref="A2:I2"/>
    <mergeCell ref="A3:I3"/>
    <mergeCell ref="A5:I5"/>
    <mergeCell ref="A4:I4"/>
  </mergeCells>
  <conditionalFormatting sqref="F20:H20 F50:J52 F36:J36">
    <cfRule type="cellIs" dxfId="12" priority="2" operator="equal">
      <formula>0</formula>
    </cfRule>
  </conditionalFormatting>
  <conditionalFormatting sqref="F44:J44 F46:H47 I45:J45">
    <cfRule type="cellIs" dxfId="11" priority="1" operator="equal">
      <formula>0</formula>
    </cfRule>
  </conditionalFormatting>
  <pageMargins left="0.7" right="0.7" top="0.75" bottom="0.75" header="0.3" footer="0.3"/>
  <pageSetup scale="90"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zoomScaleNormal="100" workbookViewId="0">
      <selection activeCell="H35" sqref="H35"/>
    </sheetView>
  </sheetViews>
  <sheetFormatPr defaultColWidth="9.1796875" defaultRowHeight="14" x14ac:dyDescent="0.3"/>
  <cols>
    <col min="1" max="5" width="7.7265625" style="1" customWidth="1"/>
    <col min="6" max="7" width="12.7265625" style="1" customWidth="1"/>
    <col min="8" max="8" width="11.54296875" style="1" customWidth="1"/>
    <col min="9" max="9" width="13.26953125" style="15" bestFit="1" customWidth="1"/>
    <col min="10" max="16384" width="9.1796875" style="1"/>
  </cols>
  <sheetData>
    <row r="1" spans="1:10" x14ac:dyDescent="0.3">
      <c r="J1" s="44"/>
    </row>
    <row r="2" spans="1:10" ht="15.5" x14ac:dyDescent="0.3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45"/>
    </row>
    <row r="3" spans="1:10" ht="15" x14ac:dyDescent="0.3">
      <c r="A3" s="68" t="s">
        <v>3</v>
      </c>
      <c r="B3" s="68"/>
      <c r="C3" s="68"/>
      <c r="D3" s="68"/>
      <c r="E3" s="68"/>
      <c r="F3" s="68"/>
      <c r="G3" s="68"/>
      <c r="H3" s="68"/>
      <c r="I3" s="68"/>
    </row>
    <row r="4" spans="1:10" ht="15" x14ac:dyDescent="0.3">
      <c r="A4" s="68" t="s">
        <v>19</v>
      </c>
      <c r="B4" s="68"/>
      <c r="C4" s="68"/>
      <c r="D4" s="68"/>
      <c r="E4" s="68"/>
      <c r="F4" s="68"/>
      <c r="G4" s="68"/>
      <c r="H4" s="68"/>
      <c r="I4" s="68"/>
    </row>
    <row r="5" spans="1:10" ht="15" x14ac:dyDescent="0.3">
      <c r="A5" s="68" t="s">
        <v>20</v>
      </c>
      <c r="B5" s="68"/>
      <c r="C5" s="68"/>
      <c r="D5" s="68"/>
      <c r="E5" s="68"/>
      <c r="F5" s="68"/>
      <c r="G5" s="68"/>
      <c r="H5" s="68"/>
      <c r="I5" s="68"/>
    </row>
    <row r="6" spans="1:10" ht="15" x14ac:dyDescent="0.3">
      <c r="A6" s="40"/>
      <c r="B6" s="40"/>
      <c r="C6" s="40"/>
      <c r="D6" s="40"/>
      <c r="E6" s="40"/>
      <c r="F6" s="40"/>
      <c r="G6" s="40"/>
      <c r="H6" s="40"/>
      <c r="I6" s="40"/>
    </row>
    <row r="7" spans="1:10" ht="15" x14ac:dyDescent="0.3">
      <c r="A7" s="28"/>
      <c r="B7" s="28"/>
      <c r="C7" s="28"/>
      <c r="D7" s="28"/>
      <c r="E7" s="28"/>
      <c r="F7" s="28"/>
      <c r="G7" s="28"/>
      <c r="H7" s="28"/>
      <c r="I7" s="28"/>
    </row>
    <row r="8" spans="1:10" ht="15.5" x14ac:dyDescent="0.35">
      <c r="A8" s="33"/>
      <c r="B8" s="34"/>
      <c r="C8" s="34"/>
      <c r="D8" s="34"/>
      <c r="E8" s="22"/>
      <c r="F8" s="22"/>
      <c r="G8" s="22"/>
      <c r="H8" s="22"/>
      <c r="I8" s="35"/>
    </row>
    <row r="9" spans="1:10" ht="15.5" x14ac:dyDescent="0.35">
      <c r="A9" s="3"/>
      <c r="B9" s="32" t="s">
        <v>21</v>
      </c>
      <c r="C9" s="32"/>
      <c r="D9" s="32"/>
      <c r="E9" s="29"/>
      <c r="F9" s="29"/>
      <c r="G9" s="29"/>
      <c r="H9" s="29"/>
      <c r="I9" s="29"/>
    </row>
    <row r="10" spans="1:10" ht="15.5" x14ac:dyDescent="0.35">
      <c r="A10" s="29"/>
      <c r="E10" s="3"/>
      <c r="F10" s="3"/>
      <c r="G10" s="3"/>
      <c r="H10" s="3"/>
      <c r="I10" s="1"/>
    </row>
    <row r="11" spans="1:10" ht="15.5" x14ac:dyDescent="0.35">
      <c r="A11" s="29"/>
      <c r="B11" s="2" t="s">
        <v>2</v>
      </c>
      <c r="C11" s="3"/>
      <c r="D11" s="3"/>
      <c r="E11" s="3"/>
      <c r="F11" s="3"/>
      <c r="G11" s="3"/>
      <c r="H11" s="3"/>
      <c r="I11" s="1"/>
    </row>
    <row r="12" spans="1:10" ht="15.5" x14ac:dyDescent="0.35">
      <c r="A12" s="29"/>
      <c r="B12" s="2"/>
      <c r="C12" s="3"/>
      <c r="D12" s="3"/>
      <c r="E12" s="3"/>
      <c r="F12" s="3"/>
      <c r="G12" s="3"/>
      <c r="H12" s="3"/>
      <c r="I12" s="1"/>
    </row>
    <row r="13" spans="1:10" ht="15.5" x14ac:dyDescent="0.35">
      <c r="A13" s="3" t="s">
        <v>28</v>
      </c>
      <c r="B13" s="3"/>
      <c r="C13" s="3"/>
      <c r="D13" s="3"/>
      <c r="E13" s="3"/>
      <c r="F13" s="3"/>
      <c r="G13" s="3"/>
      <c r="H13" s="3"/>
      <c r="I13" s="72">
        <f>137235-993.12</f>
        <v>136241.88</v>
      </c>
      <c r="J13" s="44"/>
    </row>
    <row r="14" spans="1:10" ht="15.5" x14ac:dyDescent="0.35">
      <c r="A14" s="3" t="s">
        <v>27</v>
      </c>
      <c r="B14" s="3"/>
      <c r="C14" s="3"/>
      <c r="D14" s="3"/>
      <c r="E14" s="3"/>
      <c r="F14" s="3"/>
      <c r="G14" s="3"/>
      <c r="H14" s="3"/>
      <c r="I14" s="72">
        <v>7821</v>
      </c>
      <c r="J14" s="44"/>
    </row>
    <row r="15" spans="1:10" ht="15.65" customHeight="1" x14ac:dyDescent="0.35">
      <c r="A15" s="3" t="s">
        <v>5</v>
      </c>
      <c r="B15" s="3"/>
      <c r="C15" s="3"/>
      <c r="D15" s="3"/>
      <c r="E15" s="3"/>
      <c r="F15" s="3"/>
      <c r="G15" s="3"/>
      <c r="H15" s="3"/>
      <c r="I15" s="72">
        <v>993.12</v>
      </c>
      <c r="J15" s="44"/>
    </row>
    <row r="16" spans="1:10" ht="15.65" customHeight="1" x14ac:dyDescent="0.35">
      <c r="A16" s="3"/>
      <c r="B16" s="3"/>
      <c r="C16" s="3"/>
      <c r="D16" s="3"/>
      <c r="E16" s="3"/>
      <c r="F16" s="3"/>
      <c r="G16" s="3"/>
      <c r="H16" s="3"/>
      <c r="I16" s="4"/>
    </row>
    <row r="17" spans="1:11" ht="15.65" customHeight="1" thickBot="1" x14ac:dyDescent="0.4">
      <c r="A17" s="3"/>
      <c r="B17" s="30" t="s">
        <v>9</v>
      </c>
      <c r="C17" s="30"/>
      <c r="D17" s="30"/>
      <c r="E17" s="30"/>
      <c r="F17" s="5"/>
      <c r="G17" s="5"/>
      <c r="H17" s="5"/>
      <c r="I17" s="14">
        <f>SUM(I13:I16)</f>
        <v>145056</v>
      </c>
      <c r="J17" s="17"/>
    </row>
    <row r="18" spans="1:11" ht="15.65" customHeight="1" x14ac:dyDescent="0.35">
      <c r="A18" s="6"/>
      <c r="B18" s="6"/>
      <c r="C18" s="6"/>
      <c r="D18" s="6"/>
      <c r="E18" s="6"/>
      <c r="F18" s="6"/>
      <c r="G18" s="6"/>
      <c r="H18" s="6"/>
      <c r="I18" s="6"/>
    </row>
    <row r="19" spans="1:11" ht="15.65" customHeight="1" x14ac:dyDescent="0.35">
      <c r="B19" s="3"/>
      <c r="C19" s="3"/>
      <c r="D19" s="3"/>
      <c r="E19" s="3"/>
      <c r="F19" s="3"/>
      <c r="G19" s="3"/>
      <c r="H19" s="3"/>
      <c r="I19" s="4"/>
    </row>
    <row r="20" spans="1:11" ht="15.65" customHeight="1" x14ac:dyDescent="0.35">
      <c r="A20" s="3"/>
      <c r="B20" s="2" t="s">
        <v>4</v>
      </c>
      <c r="C20" s="2"/>
      <c r="D20" s="2"/>
      <c r="E20" s="7"/>
      <c r="F20" s="9"/>
      <c r="G20" s="9"/>
      <c r="H20" s="9"/>
      <c r="I20" s="10"/>
      <c r="J20" s="44"/>
    </row>
    <row r="21" spans="1:11" ht="15.5" x14ac:dyDescent="0.35">
      <c r="A21" s="7"/>
      <c r="B21" s="8"/>
      <c r="C21" s="8"/>
      <c r="D21" s="7"/>
      <c r="E21" s="7"/>
      <c r="F21" s="9"/>
      <c r="G21" s="9"/>
      <c r="H21" s="9"/>
      <c r="I21" s="10"/>
    </row>
    <row r="22" spans="1:11" ht="15.5" x14ac:dyDescent="0.35">
      <c r="A22" s="11" t="s">
        <v>13</v>
      </c>
      <c r="B22" s="11"/>
      <c r="C22" s="11"/>
      <c r="D22" s="11"/>
      <c r="E22" s="11"/>
      <c r="F22" s="12"/>
      <c r="G22" s="12"/>
      <c r="H22" s="12"/>
      <c r="I22" s="73">
        <v>7329.39</v>
      </c>
    </row>
    <row r="23" spans="1:11" ht="15.5" x14ac:dyDescent="0.35">
      <c r="A23" s="11" t="s">
        <v>6</v>
      </c>
      <c r="B23" s="11"/>
      <c r="C23" s="11"/>
      <c r="D23" s="11"/>
      <c r="E23" s="11"/>
      <c r="F23" s="12"/>
      <c r="G23" s="12"/>
      <c r="H23" s="12"/>
      <c r="I23" s="73">
        <v>1390.23</v>
      </c>
    </row>
    <row r="24" spans="1:11" ht="15.5" x14ac:dyDescent="0.35">
      <c r="A24" s="11"/>
      <c r="B24" s="8"/>
      <c r="C24" s="8"/>
      <c r="D24" s="7"/>
      <c r="E24" s="7"/>
      <c r="F24" s="13"/>
      <c r="G24" s="13"/>
      <c r="H24" s="13"/>
      <c r="I24" s="12"/>
    </row>
    <row r="25" spans="1:11" s="3" customFormat="1" ht="16" thickBot="1" x14ac:dyDescent="0.4">
      <c r="A25" s="7"/>
      <c r="B25" s="8" t="s">
        <v>7</v>
      </c>
      <c r="C25" s="8"/>
      <c r="D25" s="7"/>
      <c r="E25" s="7"/>
      <c r="F25" s="13"/>
      <c r="G25" s="13"/>
      <c r="H25" s="13"/>
      <c r="I25" s="14">
        <f>SUM(I22:I24)</f>
        <v>8719.6200000000008</v>
      </c>
      <c r="J25" s="62"/>
    </row>
    <row r="26" spans="1:11" s="3" customFormat="1" ht="15.5" x14ac:dyDescent="0.35">
      <c r="A26" s="6"/>
      <c r="B26" s="6"/>
      <c r="C26" s="6"/>
      <c r="D26" s="6"/>
      <c r="E26" s="6"/>
      <c r="F26" s="6"/>
      <c r="G26" s="6"/>
      <c r="H26" s="6"/>
      <c r="I26" s="6"/>
    </row>
    <row r="27" spans="1:11" s="3" customFormat="1" ht="15.5" x14ac:dyDescent="0.35">
      <c r="A27" s="31"/>
      <c r="B27" s="31"/>
      <c r="C27" s="31"/>
      <c r="D27" s="31"/>
      <c r="E27" s="31"/>
      <c r="F27" s="31"/>
      <c r="G27" s="31"/>
      <c r="H27" s="31"/>
      <c r="I27" s="31"/>
    </row>
    <row r="28" spans="1:11" s="3" customFormat="1" ht="15.5" x14ac:dyDescent="0.35">
      <c r="B28" s="2" t="s">
        <v>8</v>
      </c>
      <c r="I28" s="4"/>
    </row>
    <row r="29" spans="1:11" s="3" customFormat="1" ht="15.5" x14ac:dyDescent="0.35">
      <c r="B29" s="2"/>
      <c r="I29" s="4"/>
    </row>
    <row r="30" spans="1:11" s="3" customFormat="1" ht="15.5" x14ac:dyDescent="0.35">
      <c r="A30" s="41" t="s">
        <v>24</v>
      </c>
      <c r="B30"/>
      <c r="C30"/>
      <c r="D30"/>
      <c r="E30"/>
      <c r="F30"/>
      <c r="G30"/>
      <c r="H30" s="73">
        <v>151.76</v>
      </c>
      <c r="I30"/>
      <c r="J30"/>
      <c r="K30"/>
    </row>
    <row r="31" spans="1:11" s="3" customFormat="1" ht="15.5" x14ac:dyDescent="0.35">
      <c r="A31" s="41" t="s">
        <v>25</v>
      </c>
      <c r="B31"/>
      <c r="C31"/>
      <c r="D31"/>
      <c r="E31"/>
      <c r="F31"/>
      <c r="G31"/>
      <c r="H31" s="73">
        <v>40.11</v>
      </c>
      <c r="I31" s="43"/>
      <c r="J31" s="43"/>
      <c r="K31"/>
    </row>
    <row r="32" spans="1:11" s="3" customFormat="1" ht="15.5" x14ac:dyDescent="0.35">
      <c r="A32" s="41" t="s">
        <v>26</v>
      </c>
      <c r="B32"/>
      <c r="C32"/>
      <c r="D32"/>
      <c r="E32"/>
      <c r="F32"/>
      <c r="G32"/>
      <c r="H32" s="73">
        <v>0</v>
      </c>
      <c r="I32" s="43"/>
      <c r="J32" s="43"/>
      <c r="K32"/>
    </row>
    <row r="33" spans="1:11" ht="15.5" x14ac:dyDescent="0.35">
      <c r="A33" s="41" t="s">
        <v>15</v>
      </c>
      <c r="B33"/>
      <c r="C33"/>
      <c r="D33"/>
      <c r="E33"/>
      <c r="F33"/>
      <c r="G33"/>
      <c r="H33" s="73">
        <v>537.28</v>
      </c>
      <c r="I33" s="43"/>
      <c r="J33"/>
      <c r="K33"/>
    </row>
    <row r="34" spans="1:11" ht="15.5" x14ac:dyDescent="0.35">
      <c r="A34" s="41" t="s">
        <v>16</v>
      </c>
      <c r="B34"/>
      <c r="C34"/>
      <c r="D34"/>
      <c r="E34"/>
      <c r="F34"/>
      <c r="G34"/>
      <c r="H34" s="73">
        <v>139.03</v>
      </c>
      <c r="I34" s="43"/>
    </row>
    <row r="35" spans="1:11" ht="15.5" x14ac:dyDescent="0.35">
      <c r="A35" s="41" t="s">
        <v>17</v>
      </c>
      <c r="B35"/>
      <c r="C35"/>
      <c r="D35"/>
      <c r="E35"/>
      <c r="F35"/>
      <c r="G35"/>
      <c r="H35" s="73">
        <v>269.20999999999998</v>
      </c>
      <c r="I35" s="43"/>
    </row>
    <row r="36" spans="1:11" ht="14.5" x14ac:dyDescent="0.35">
      <c r="A36" s="41" t="s">
        <v>18</v>
      </c>
      <c r="B36"/>
      <c r="C36"/>
      <c r="D36"/>
      <c r="E36"/>
      <c r="F36"/>
      <c r="H36"/>
      <c r="I36" s="43"/>
    </row>
    <row r="37" spans="1:11" ht="14.5" x14ac:dyDescent="0.35">
      <c r="I37" s="65"/>
    </row>
    <row r="38" spans="1:11" ht="15.5" x14ac:dyDescent="0.35">
      <c r="A38" s="7"/>
      <c r="B38" s="8" t="s">
        <v>10</v>
      </c>
      <c r="C38" s="8"/>
      <c r="D38" s="7"/>
      <c r="E38" s="7"/>
      <c r="F38" s="13"/>
      <c r="G38" s="13"/>
      <c r="H38" s="13"/>
      <c r="I38" s="70">
        <v>1137.3900000000001</v>
      </c>
    </row>
    <row r="39" spans="1:11" ht="15.5" x14ac:dyDescent="0.35">
      <c r="A39" s="6"/>
      <c r="B39" s="6"/>
      <c r="C39" s="6"/>
      <c r="D39" s="6"/>
      <c r="E39" s="6"/>
      <c r="F39" s="6"/>
      <c r="G39" s="6"/>
      <c r="H39" s="6"/>
      <c r="I39" s="6"/>
    </row>
    <row r="40" spans="1:11" x14ac:dyDescent="0.3">
      <c r="I40" s="1"/>
    </row>
    <row r="41" spans="1:11" ht="16" thickBot="1" x14ac:dyDescent="0.4">
      <c r="A41" s="7"/>
      <c r="B41" s="8" t="s">
        <v>12</v>
      </c>
      <c r="C41" s="8"/>
      <c r="D41" s="7"/>
      <c r="E41" s="7"/>
      <c r="F41" s="13"/>
      <c r="G41" s="13"/>
      <c r="H41" s="13"/>
      <c r="I41" s="71">
        <v>715.69</v>
      </c>
    </row>
    <row r="42" spans="1:11" ht="15.5" x14ac:dyDescent="0.35">
      <c r="A42" s="6"/>
      <c r="B42" s="6"/>
      <c r="C42" s="6"/>
      <c r="D42" s="6"/>
      <c r="E42" s="6"/>
      <c r="F42" s="6"/>
      <c r="G42" s="6"/>
      <c r="H42" s="6"/>
      <c r="I42" s="6"/>
    </row>
    <row r="44" spans="1:11" ht="16" thickBot="1" x14ac:dyDescent="0.4">
      <c r="A44" s="7"/>
      <c r="B44" s="8" t="s">
        <v>14</v>
      </c>
      <c r="C44" s="8"/>
      <c r="D44" s="7"/>
      <c r="E44" s="7"/>
      <c r="F44" s="13"/>
      <c r="G44" s="13"/>
      <c r="H44" s="13"/>
      <c r="I44" s="14">
        <v>0</v>
      </c>
    </row>
    <row r="45" spans="1:11" ht="15.5" x14ac:dyDescent="0.35">
      <c r="A45" s="6"/>
      <c r="B45" s="6"/>
      <c r="C45" s="6"/>
      <c r="D45" s="6"/>
      <c r="E45" s="6"/>
      <c r="F45" s="6"/>
      <c r="G45" s="6"/>
      <c r="H45" s="6"/>
      <c r="I45" s="6"/>
    </row>
  </sheetData>
  <mergeCells count="4">
    <mergeCell ref="A2:I2"/>
    <mergeCell ref="A3:I3"/>
    <mergeCell ref="A4:I4"/>
    <mergeCell ref="A5:I5"/>
  </mergeCells>
  <conditionalFormatting sqref="G25:H25 F22:I24">
    <cfRule type="cellIs" dxfId="10" priority="8" operator="equal">
      <formula>0</formula>
    </cfRule>
  </conditionalFormatting>
  <conditionalFormatting sqref="G38:H38">
    <cfRule type="cellIs" dxfId="9" priority="6" operator="equal">
      <formula>0</formula>
    </cfRule>
  </conditionalFormatting>
  <conditionalFormatting sqref="G41:H41">
    <cfRule type="cellIs" dxfId="8" priority="4" operator="equal">
      <formula>0</formula>
    </cfRule>
  </conditionalFormatting>
  <conditionalFormatting sqref="G44:H44">
    <cfRule type="cellIs" dxfId="7" priority="2" operator="equal">
      <formula>0</formula>
    </cfRule>
  </conditionalFormatting>
  <conditionalFormatting sqref="H30:H35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41CC-5998-434E-90C9-FE19B6CC5E83}">
  <dimension ref="A2:J56"/>
  <sheetViews>
    <sheetView zoomScaleNormal="100" workbookViewId="0">
      <selection activeCell="G13" sqref="G13"/>
    </sheetView>
  </sheetViews>
  <sheetFormatPr defaultRowHeight="14.5" x14ac:dyDescent="0.35"/>
  <cols>
    <col min="1" max="1" width="10.26953125" style="1" customWidth="1"/>
    <col min="2" max="5" width="7.7265625" style="1" customWidth="1"/>
    <col min="6" max="8" width="12.7265625" style="1" customWidth="1"/>
    <col min="9" max="10" width="12.7265625" style="16" customWidth="1"/>
  </cols>
  <sheetData>
    <row r="2" spans="1:10" x14ac:dyDescent="0.3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50"/>
    </row>
    <row r="3" spans="1:10" ht="15.5" x14ac:dyDescent="0.35">
      <c r="A3" s="68" t="s">
        <v>120</v>
      </c>
      <c r="B3" s="68"/>
      <c r="C3" s="68"/>
      <c r="D3" s="68"/>
      <c r="E3" s="68"/>
      <c r="F3" s="68"/>
      <c r="G3" s="68"/>
      <c r="H3" s="68"/>
      <c r="I3" s="68"/>
      <c r="J3" s="51"/>
    </row>
    <row r="4" spans="1:10" ht="15.5" x14ac:dyDescent="0.35">
      <c r="A4" s="68" t="s">
        <v>19</v>
      </c>
      <c r="B4" s="68"/>
      <c r="C4" s="68"/>
      <c r="D4" s="68"/>
      <c r="E4" s="68"/>
      <c r="F4" s="68"/>
      <c r="G4" s="68"/>
      <c r="H4" s="68"/>
      <c r="I4" s="68"/>
      <c r="J4" s="51"/>
    </row>
    <row r="5" spans="1:10" ht="15.5" x14ac:dyDescent="0.35">
      <c r="A5" s="68" t="s">
        <v>20</v>
      </c>
      <c r="B5" s="68"/>
      <c r="C5" s="68"/>
      <c r="D5" s="68"/>
      <c r="E5" s="68"/>
      <c r="F5" s="68"/>
      <c r="G5" s="68"/>
      <c r="H5" s="68"/>
      <c r="I5" s="68"/>
      <c r="J5" s="51"/>
    </row>
    <row r="6" spans="1:10" ht="15.5" x14ac:dyDescent="0.35">
      <c r="A6" s="64"/>
      <c r="B6" s="64"/>
      <c r="C6" s="64"/>
      <c r="D6" s="64"/>
      <c r="E6" s="64"/>
      <c r="F6" s="64"/>
      <c r="G6" s="64"/>
      <c r="H6" s="64"/>
      <c r="I6" s="64"/>
      <c r="J6" s="51"/>
    </row>
    <row r="7" spans="1:10" x14ac:dyDescent="0.35">
      <c r="A7" s="18"/>
      <c r="B7" s="18"/>
      <c r="C7" s="18"/>
      <c r="D7" s="18"/>
      <c r="E7" s="18"/>
      <c r="F7" s="18"/>
      <c r="G7" s="18"/>
      <c r="H7" s="18"/>
      <c r="I7" s="18"/>
      <c r="J7" s="48"/>
    </row>
    <row r="8" spans="1:10" x14ac:dyDescent="0.35">
      <c r="A8" s="19"/>
      <c r="B8" s="19"/>
      <c r="C8" s="19"/>
      <c r="D8" s="19"/>
      <c r="E8" s="19"/>
      <c r="F8" s="19"/>
      <c r="G8" s="19"/>
      <c r="H8" s="19"/>
      <c r="I8" s="19"/>
      <c r="J8" s="48"/>
    </row>
    <row r="9" spans="1:10" ht="15.5" x14ac:dyDescent="0.35">
      <c r="A9" s="7"/>
      <c r="B9" s="7" t="s">
        <v>22</v>
      </c>
      <c r="C9" s="7"/>
      <c r="D9" s="7"/>
      <c r="F9" s="9"/>
      <c r="G9" s="9"/>
      <c r="H9" s="9"/>
      <c r="I9" s="74">
        <v>0</v>
      </c>
      <c r="J9" s="47"/>
    </row>
    <row r="10" spans="1:10" ht="15.5" x14ac:dyDescent="0.35">
      <c r="A10" s="17"/>
      <c r="B10" s="7" t="s">
        <v>23</v>
      </c>
      <c r="C10" s="8"/>
      <c r="D10" s="7"/>
      <c r="E10" s="7"/>
      <c r="F10" s="9"/>
      <c r="G10" s="9"/>
      <c r="H10" s="9"/>
      <c r="I10" s="74">
        <v>0</v>
      </c>
      <c r="J10" s="47"/>
    </row>
    <row r="11" spans="1:10" ht="15.5" x14ac:dyDescent="0.35">
      <c r="A11" s="17"/>
      <c r="B11" s="55" t="s">
        <v>11</v>
      </c>
      <c r="C11" s="56"/>
      <c r="D11" s="56"/>
      <c r="E11" s="57"/>
      <c r="G11" s="13"/>
      <c r="H11" s="13"/>
      <c r="I11" s="75"/>
      <c r="J11" s="20">
        <f>I9+I10</f>
        <v>0</v>
      </c>
    </row>
    <row r="12" spans="1:10" ht="15.5" x14ac:dyDescent="0.35">
      <c r="A12" s="17"/>
      <c r="B12" s="7"/>
      <c r="C12" s="8"/>
      <c r="D12" s="7"/>
      <c r="E12" s="7"/>
      <c r="F12" s="9"/>
      <c r="G12" s="9"/>
      <c r="H12" s="9"/>
      <c r="I12" s="74"/>
      <c r="J12" s="47"/>
    </row>
    <row r="13" spans="1:10" ht="15.5" x14ac:dyDescent="0.35">
      <c r="A13" s="17"/>
      <c r="B13" s="7" t="s">
        <v>29</v>
      </c>
      <c r="C13" s="8"/>
      <c r="D13" s="7"/>
      <c r="E13" s="7"/>
      <c r="F13" s="9"/>
      <c r="G13" s="9"/>
      <c r="H13" s="9"/>
      <c r="I13" s="74">
        <v>0</v>
      </c>
      <c r="J13" s="47"/>
    </row>
    <row r="14" spans="1:10" ht="15.5" x14ac:dyDescent="0.35">
      <c r="A14" s="17"/>
      <c r="B14" s="7" t="s">
        <v>30</v>
      </c>
      <c r="C14" s="8"/>
      <c r="D14" s="7"/>
      <c r="E14" s="7"/>
      <c r="F14" s="9"/>
      <c r="G14" s="9"/>
      <c r="H14" s="9"/>
      <c r="I14" s="74">
        <v>0</v>
      </c>
      <c r="J14" s="47"/>
    </row>
    <row r="15" spans="1:10" ht="15.5" x14ac:dyDescent="0.35">
      <c r="A15" s="17"/>
      <c r="B15" s="7" t="s">
        <v>31</v>
      </c>
      <c r="C15" s="8"/>
      <c r="D15" s="7"/>
      <c r="E15" s="7"/>
      <c r="F15" s="9"/>
      <c r="G15" s="9"/>
      <c r="H15" s="9"/>
      <c r="I15" s="74">
        <v>0</v>
      </c>
      <c r="J15" s="47"/>
    </row>
    <row r="16" spans="1:10" ht="15.5" x14ac:dyDescent="0.35">
      <c r="A16" s="17"/>
      <c r="B16" s="7" t="s">
        <v>32</v>
      </c>
      <c r="C16" s="8"/>
      <c r="D16" s="7"/>
      <c r="E16" s="7"/>
      <c r="F16" s="9"/>
      <c r="G16" s="9"/>
      <c r="H16" s="9"/>
      <c r="I16" s="74">
        <v>0</v>
      </c>
      <c r="J16" s="47"/>
    </row>
    <row r="17" spans="1:10" ht="15.5" x14ac:dyDescent="0.35">
      <c r="A17" s="17"/>
      <c r="B17" s="7" t="s">
        <v>34</v>
      </c>
      <c r="C17" s="8"/>
      <c r="D17" s="7"/>
      <c r="E17" s="7"/>
      <c r="F17" s="9"/>
      <c r="G17" s="9"/>
      <c r="H17" s="9"/>
      <c r="I17" s="74">
        <v>0</v>
      </c>
      <c r="J17" s="47"/>
    </row>
    <row r="18" spans="1:10" ht="15.5" x14ac:dyDescent="0.35">
      <c r="A18" s="17"/>
      <c r="B18" s="8" t="s">
        <v>33</v>
      </c>
      <c r="C18" s="8"/>
      <c r="D18" s="7"/>
      <c r="E18" s="7"/>
      <c r="F18" s="9"/>
      <c r="G18" s="9"/>
      <c r="H18" s="9"/>
      <c r="I18" s="47"/>
      <c r="J18" s="20">
        <f>SUM(I13:I17)</f>
        <v>0</v>
      </c>
    </row>
    <row r="19" spans="1:10" s="39" customFormat="1" x14ac:dyDescent="0.35">
      <c r="A19" s="48"/>
      <c r="B19" s="48"/>
      <c r="C19" s="48"/>
      <c r="D19" s="48"/>
      <c r="E19" s="48"/>
      <c r="F19" s="48"/>
      <c r="G19" s="48"/>
      <c r="H19" s="48"/>
      <c r="I19" s="49"/>
      <c r="J19" s="49"/>
    </row>
    <row r="20" spans="1:10" ht="15.5" x14ac:dyDescent="0.35">
      <c r="B20" s="21"/>
      <c r="C20" s="21"/>
      <c r="D20" s="21"/>
      <c r="E20" s="11"/>
      <c r="F20" s="12"/>
      <c r="G20" s="12"/>
      <c r="H20" s="12"/>
      <c r="I20" s="47"/>
      <c r="J20" s="47"/>
    </row>
    <row r="21" spans="1:10" ht="15.5" x14ac:dyDescent="0.35">
      <c r="A21" s="7"/>
      <c r="J21" s="20"/>
    </row>
    <row r="22" spans="1:10" x14ac:dyDescent="0.35">
      <c r="A22" s="41"/>
      <c r="B22"/>
      <c r="C22"/>
      <c r="E22"/>
      <c r="F22"/>
      <c r="G22"/>
      <c r="H22"/>
      <c r="I22" s="43"/>
      <c r="J22" s="52"/>
    </row>
    <row r="23" spans="1:10" x14ac:dyDescent="0.35">
      <c r="A23" s="41"/>
      <c r="B23"/>
      <c r="C23"/>
      <c r="D23"/>
      <c r="E23"/>
      <c r="F23"/>
      <c r="H23"/>
      <c r="I23" s="43"/>
      <c r="J23" s="52"/>
    </row>
    <row r="24" spans="1:10" x14ac:dyDescent="0.35">
      <c r="A24" s="41"/>
      <c r="B24"/>
      <c r="C24"/>
      <c r="D24"/>
      <c r="E24" s="43"/>
      <c r="F24"/>
      <c r="G24"/>
      <c r="H24"/>
      <c r="I24" s="42"/>
      <c r="J24" s="53"/>
    </row>
    <row r="25" spans="1:10" x14ac:dyDescent="0.35">
      <c r="A25" s="41"/>
      <c r="B25"/>
      <c r="C25"/>
      <c r="D25"/>
      <c r="E25" s="43"/>
      <c r="F25"/>
      <c r="G25"/>
      <c r="H25"/>
      <c r="I25" s="42"/>
      <c r="J25" s="53"/>
    </row>
    <row r="26" spans="1:10" x14ac:dyDescent="0.35">
      <c r="A26" s="41"/>
      <c r="B26"/>
      <c r="C26"/>
      <c r="D26"/>
      <c r="E26"/>
      <c r="F26"/>
      <c r="H26"/>
      <c r="I26" s="43"/>
      <c r="J26" s="52"/>
    </row>
    <row r="27" spans="1:10" x14ac:dyDescent="0.35">
      <c r="A27" s="41"/>
      <c r="B27"/>
      <c r="C27"/>
      <c r="D27"/>
      <c r="E27"/>
      <c r="F27"/>
      <c r="I27" s="43"/>
      <c r="J27" s="52"/>
    </row>
    <row r="28" spans="1:10" x14ac:dyDescent="0.35">
      <c r="A28" s="41"/>
      <c r="B28"/>
      <c r="C28"/>
      <c r="D28"/>
      <c r="E28"/>
      <c r="G28"/>
      <c r="I28" s="43"/>
      <c r="J28" s="52"/>
    </row>
    <row r="29" spans="1:10" x14ac:dyDescent="0.35">
      <c r="A29" s="41"/>
      <c r="B29"/>
      <c r="C29"/>
      <c r="D29"/>
      <c r="E29"/>
      <c r="G29"/>
      <c r="I29" s="43"/>
      <c r="J29" s="52"/>
    </row>
    <row r="30" spans="1:10" x14ac:dyDescent="0.35">
      <c r="A30" s="41"/>
      <c r="B30"/>
      <c r="C30"/>
      <c r="D30"/>
      <c r="E30"/>
      <c r="G30"/>
      <c r="H30"/>
      <c r="I30" s="43"/>
      <c r="J30" s="52"/>
    </row>
    <row r="31" spans="1:10" x14ac:dyDescent="0.35">
      <c r="A31" s="41"/>
      <c r="B31"/>
      <c r="C31"/>
      <c r="D31"/>
      <c r="E31"/>
      <c r="F31"/>
      <c r="G31"/>
      <c r="H31"/>
      <c r="I31" s="43"/>
      <c r="J31" s="52"/>
    </row>
    <row r="32" spans="1:10" x14ac:dyDescent="0.35">
      <c r="A32" s="41"/>
      <c r="B32"/>
      <c r="C32"/>
      <c r="D32"/>
      <c r="E32"/>
      <c r="F32"/>
      <c r="G32"/>
      <c r="I32" s="43"/>
      <c r="J32" s="52"/>
    </row>
    <row r="33" spans="1:10" x14ac:dyDescent="0.35">
      <c r="A33" s="41"/>
      <c r="B33"/>
      <c r="C33"/>
      <c r="D33"/>
      <c r="E33"/>
      <c r="F33"/>
      <c r="H33"/>
      <c r="I33" s="43"/>
      <c r="J33" s="52"/>
    </row>
    <row r="34" spans="1:10" x14ac:dyDescent="0.35">
      <c r="A34" s="41"/>
      <c r="B34"/>
      <c r="C34"/>
      <c r="D34"/>
      <c r="E34"/>
      <c r="F34"/>
      <c r="H34"/>
      <c r="I34" s="43"/>
      <c r="J34" s="52"/>
    </row>
    <row r="35" spans="1:10" x14ac:dyDescent="0.35">
      <c r="A35" s="41"/>
      <c r="B35"/>
      <c r="C35"/>
      <c r="D35"/>
      <c r="E35"/>
      <c r="F35"/>
      <c r="H35"/>
      <c r="I35" s="43"/>
      <c r="J35" s="52"/>
    </row>
    <row r="36" spans="1:10" ht="15.5" x14ac:dyDescent="0.35">
      <c r="A36" s="11"/>
      <c r="B36" s="21"/>
      <c r="C36" s="21"/>
      <c r="D36" s="21"/>
      <c r="E36" s="11"/>
      <c r="F36" s="12"/>
      <c r="G36" s="12"/>
      <c r="H36" s="12"/>
      <c r="I36" s="12"/>
      <c r="J36" s="12"/>
    </row>
    <row r="41" spans="1:10" ht="15.5" x14ac:dyDescent="0.35">
      <c r="A41" s="7"/>
      <c r="B41" s="8"/>
      <c r="C41" s="7"/>
      <c r="D41" s="7"/>
      <c r="E41" s="13"/>
      <c r="G41" s="13"/>
      <c r="H41" s="13"/>
      <c r="I41" s="20"/>
      <c r="J41" s="20"/>
    </row>
    <row r="42" spans="1:10" x14ac:dyDescent="0.35">
      <c r="A42" s="17"/>
      <c r="B42" s="17"/>
      <c r="C42" s="17"/>
      <c r="D42" s="17"/>
      <c r="E42" s="17"/>
      <c r="F42" s="17"/>
      <c r="G42" s="17"/>
      <c r="H42" s="17"/>
      <c r="I42" s="17"/>
      <c r="J42" s="54"/>
    </row>
    <row r="43" spans="1:10" ht="15.5" x14ac:dyDescent="0.35">
      <c r="A43" s="3"/>
      <c r="B43" s="3"/>
      <c r="C43" s="8"/>
      <c r="D43" s="3"/>
      <c r="E43" s="3"/>
      <c r="F43" s="13"/>
      <c r="G43" s="13"/>
      <c r="H43" s="13"/>
      <c r="I43" s="20"/>
      <c r="J43" s="20"/>
    </row>
    <row r="44" spans="1:10" ht="15.5" x14ac:dyDescent="0.35">
      <c r="A44" s="17"/>
      <c r="B44" s="21"/>
      <c r="C44" s="21"/>
      <c r="D44" s="21"/>
      <c r="E44" s="11"/>
      <c r="F44" s="12"/>
      <c r="G44" s="12"/>
      <c r="H44" s="12"/>
      <c r="I44" s="12"/>
      <c r="J44" s="12"/>
    </row>
    <row r="45" spans="1:10" ht="15.5" x14ac:dyDescent="0.35">
      <c r="A45" s="66"/>
      <c r="B45" s="66"/>
      <c r="C45" s="66"/>
      <c r="D45" s="66"/>
      <c r="E45" s="66"/>
      <c r="F45" s="66"/>
      <c r="G45" s="66"/>
      <c r="H45" s="66"/>
      <c r="I45" s="12"/>
      <c r="J45" s="12"/>
    </row>
    <row r="46" spans="1:10" ht="15.5" x14ac:dyDescent="0.35">
      <c r="B46" s="21"/>
      <c r="C46" s="21"/>
      <c r="D46" s="21"/>
      <c r="E46" s="11"/>
      <c r="F46" s="12"/>
      <c r="G46" s="12"/>
      <c r="H46" s="12"/>
      <c r="I46" s="20"/>
      <c r="J46" s="20"/>
    </row>
    <row r="47" spans="1:10" ht="15.5" x14ac:dyDescent="0.35">
      <c r="B47" s="21"/>
      <c r="C47" s="21"/>
      <c r="D47" s="21"/>
      <c r="E47" s="11"/>
      <c r="F47" s="12"/>
      <c r="G47" s="12"/>
      <c r="H47" s="12"/>
      <c r="I47" s="20"/>
      <c r="J47" s="20"/>
    </row>
    <row r="48" spans="1:10" ht="15.5" x14ac:dyDescent="0.35">
      <c r="A48" s="36"/>
      <c r="B48" s="36"/>
      <c r="C48" s="37"/>
      <c r="D48" s="36"/>
      <c r="E48" s="36"/>
      <c r="F48" s="38"/>
      <c r="G48" s="38"/>
      <c r="H48" s="38"/>
      <c r="I48" s="20"/>
      <c r="J48" s="20"/>
    </row>
    <row r="49" spans="1:10" ht="15.5" x14ac:dyDescent="0.35">
      <c r="A49" s="11"/>
      <c r="B49" s="11"/>
      <c r="C49" s="11"/>
      <c r="D49" s="11"/>
      <c r="E49" s="11"/>
      <c r="F49" s="23"/>
      <c r="G49" s="23"/>
      <c r="H49" s="24"/>
      <c r="I49" s="25"/>
      <c r="J49" s="25"/>
    </row>
    <row r="50" spans="1:10" ht="15.5" x14ac:dyDescent="0.35">
      <c r="A50" s="11"/>
      <c r="B50" s="3"/>
      <c r="C50" s="3"/>
      <c r="D50" s="3"/>
      <c r="E50" s="3"/>
      <c r="F50" s="12"/>
      <c r="G50" s="12"/>
      <c r="H50" s="12"/>
      <c r="I50" s="12"/>
      <c r="J50" s="12"/>
    </row>
    <row r="51" spans="1:10" ht="15.5" x14ac:dyDescent="0.35">
      <c r="B51" s="3"/>
      <c r="C51" s="3"/>
      <c r="D51" s="3"/>
      <c r="E51" s="3"/>
      <c r="I51" s="12"/>
      <c r="J51" s="12"/>
    </row>
    <row r="52" spans="1:10" ht="15.5" x14ac:dyDescent="0.35">
      <c r="B52" s="3"/>
      <c r="C52" s="3"/>
      <c r="D52" s="3"/>
      <c r="E52" s="3"/>
      <c r="I52" s="12"/>
      <c r="J52" s="12"/>
    </row>
    <row r="53" spans="1:10" ht="15.5" x14ac:dyDescent="0.35">
      <c r="A53" s="3"/>
      <c r="B53" s="3"/>
      <c r="C53" s="3"/>
      <c r="D53" s="3"/>
      <c r="E53" s="3"/>
      <c r="F53" s="7"/>
      <c r="G53" s="7"/>
      <c r="H53" s="7"/>
      <c r="I53" s="26"/>
      <c r="J53" s="26"/>
    </row>
    <row r="54" spans="1:10" ht="15.5" x14ac:dyDescent="0.35">
      <c r="A54" s="3"/>
      <c r="B54" s="3"/>
      <c r="C54" s="3"/>
      <c r="D54" s="3"/>
      <c r="E54" s="3"/>
      <c r="F54" s="7"/>
      <c r="G54" s="7"/>
      <c r="H54" s="7"/>
      <c r="I54" s="26"/>
      <c r="J54" s="26"/>
    </row>
    <row r="55" spans="1:10" ht="15.5" x14ac:dyDescent="0.35">
      <c r="A55" s="3"/>
      <c r="B55" s="3"/>
      <c r="C55" s="3"/>
      <c r="D55" s="3"/>
      <c r="E55" s="3"/>
      <c r="F55" s="3"/>
      <c r="G55" s="3"/>
      <c r="H55" s="3"/>
      <c r="I55" s="26"/>
      <c r="J55" s="26"/>
    </row>
    <row r="56" spans="1:10" x14ac:dyDescent="0.35">
      <c r="B56" s="63"/>
    </row>
  </sheetData>
  <mergeCells count="5">
    <mergeCell ref="A2:I2"/>
    <mergeCell ref="A3:I3"/>
    <mergeCell ref="A4:I4"/>
    <mergeCell ref="A5:I5"/>
    <mergeCell ref="A45:H45"/>
  </mergeCells>
  <conditionalFormatting sqref="F20:H20 F50:J52 F36:J36">
    <cfRule type="cellIs" dxfId="6" priority="2" operator="equal">
      <formula>0</formula>
    </cfRule>
  </conditionalFormatting>
  <conditionalFormatting sqref="F44:J44 F46:H47 I45:J45">
    <cfRule type="cellIs" dxfId="5" priority="1" operator="equal">
      <formula>0</formula>
    </cfRule>
  </conditionalFormatting>
  <pageMargins left="0.7" right="0.7" top="0.75" bottom="0.75" header="0.3" footer="0.3"/>
  <pageSetup scale="90" orientation="portrait" r:id="rId1"/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350C7-1673-4211-8962-4164604990AB}">
  <dimension ref="A1:K45"/>
  <sheetViews>
    <sheetView tabSelected="1" zoomScaleNormal="100" workbookViewId="0">
      <selection activeCell="L9" sqref="L9"/>
    </sheetView>
  </sheetViews>
  <sheetFormatPr defaultColWidth="9.1796875" defaultRowHeight="14" x14ac:dyDescent="0.3"/>
  <cols>
    <col min="1" max="5" width="7.7265625" style="1" customWidth="1"/>
    <col min="6" max="7" width="12.7265625" style="1" customWidth="1"/>
    <col min="8" max="8" width="11.54296875" style="1" customWidth="1"/>
    <col min="9" max="9" width="12.7265625" style="15" customWidth="1"/>
    <col min="10" max="16384" width="9.1796875" style="1"/>
  </cols>
  <sheetData>
    <row r="1" spans="1:10" x14ac:dyDescent="0.3">
      <c r="J1" s="44"/>
    </row>
    <row r="2" spans="1:10" ht="15.5" x14ac:dyDescent="0.3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45"/>
    </row>
    <row r="3" spans="1:10" ht="15" x14ac:dyDescent="0.3">
      <c r="A3" s="68" t="s">
        <v>120</v>
      </c>
      <c r="B3" s="68"/>
      <c r="C3" s="68"/>
      <c r="D3" s="68"/>
      <c r="E3" s="68"/>
      <c r="F3" s="68"/>
      <c r="G3" s="68"/>
      <c r="H3" s="68"/>
      <c r="I3" s="68"/>
    </row>
    <row r="4" spans="1:10" ht="15" x14ac:dyDescent="0.3">
      <c r="A4" s="68" t="s">
        <v>19</v>
      </c>
      <c r="B4" s="68"/>
      <c r="C4" s="68"/>
      <c r="D4" s="68"/>
      <c r="E4" s="68"/>
      <c r="F4" s="68"/>
      <c r="G4" s="68"/>
      <c r="H4" s="68"/>
      <c r="I4" s="68"/>
    </row>
    <row r="5" spans="1:10" ht="15" x14ac:dyDescent="0.3">
      <c r="A5" s="68" t="s">
        <v>20</v>
      </c>
      <c r="B5" s="68"/>
      <c r="C5" s="68"/>
      <c r="D5" s="68"/>
      <c r="E5" s="68"/>
      <c r="F5" s="68"/>
      <c r="G5" s="68"/>
      <c r="H5" s="68"/>
      <c r="I5" s="68"/>
    </row>
    <row r="6" spans="1:10" ht="15" x14ac:dyDescent="0.3">
      <c r="A6" s="64"/>
      <c r="B6" s="64"/>
      <c r="C6" s="64"/>
      <c r="D6" s="64"/>
      <c r="E6" s="64"/>
      <c r="F6" s="64"/>
      <c r="G6" s="64"/>
      <c r="H6" s="64"/>
      <c r="I6" s="64"/>
    </row>
    <row r="7" spans="1:10" ht="15" x14ac:dyDescent="0.3">
      <c r="A7" s="64"/>
      <c r="B7" s="64"/>
      <c r="C7" s="64"/>
      <c r="D7" s="64"/>
      <c r="E7" s="64"/>
      <c r="F7" s="64"/>
      <c r="G7" s="64"/>
      <c r="H7" s="64"/>
      <c r="I7" s="64"/>
    </row>
    <row r="8" spans="1:10" ht="15.5" x14ac:dyDescent="0.35">
      <c r="A8" s="33"/>
      <c r="B8" s="34"/>
      <c r="C8" s="34"/>
      <c r="D8" s="34"/>
      <c r="E8" s="22"/>
      <c r="F8" s="22"/>
      <c r="G8" s="22"/>
      <c r="H8" s="22"/>
      <c r="I8" s="35"/>
    </row>
    <row r="9" spans="1:10" ht="15.5" x14ac:dyDescent="0.35">
      <c r="A9" s="3"/>
      <c r="B9" s="32" t="s">
        <v>21</v>
      </c>
      <c r="C9" s="32"/>
      <c r="D9" s="32"/>
      <c r="E9" s="29"/>
      <c r="F9" s="29"/>
      <c r="G9" s="29"/>
      <c r="H9" s="29"/>
      <c r="I9" s="29"/>
    </row>
    <row r="10" spans="1:10" ht="15.5" x14ac:dyDescent="0.35">
      <c r="A10" s="29"/>
      <c r="E10" s="3"/>
      <c r="F10" s="3"/>
      <c r="G10" s="3"/>
      <c r="H10" s="3"/>
      <c r="I10" s="1"/>
    </row>
    <row r="11" spans="1:10" ht="15.5" x14ac:dyDescent="0.35">
      <c r="A11" s="29"/>
      <c r="B11" s="2" t="s">
        <v>2</v>
      </c>
      <c r="C11" s="3"/>
      <c r="D11" s="3"/>
      <c r="E11" s="3"/>
      <c r="F11" s="3"/>
      <c r="G11" s="3"/>
      <c r="H11" s="3"/>
      <c r="I11" s="1"/>
    </row>
    <row r="12" spans="1:10" ht="15.5" x14ac:dyDescent="0.35">
      <c r="A12" s="29"/>
      <c r="B12" s="2"/>
      <c r="C12" s="3"/>
      <c r="D12" s="3"/>
      <c r="E12" s="3"/>
      <c r="F12" s="3"/>
      <c r="G12" s="3"/>
      <c r="H12" s="3"/>
      <c r="I12" s="1"/>
    </row>
    <row r="13" spans="1:10" ht="15.5" x14ac:dyDescent="0.35">
      <c r="A13" s="3" t="s">
        <v>28</v>
      </c>
      <c r="B13" s="3"/>
      <c r="C13" s="3"/>
      <c r="D13" s="3"/>
      <c r="E13" s="3"/>
      <c r="F13" s="3"/>
      <c r="G13" s="3"/>
      <c r="H13" s="3"/>
      <c r="I13" s="72">
        <f>17154.42-124.14</f>
        <v>17030.28</v>
      </c>
      <c r="J13" s="44"/>
    </row>
    <row r="14" spans="1:10" ht="15.5" x14ac:dyDescent="0.35">
      <c r="A14" s="3" t="s">
        <v>27</v>
      </c>
      <c r="B14" s="3"/>
      <c r="C14" s="3"/>
      <c r="D14" s="3"/>
      <c r="E14" s="3"/>
      <c r="F14" s="3"/>
      <c r="G14" s="3"/>
      <c r="H14" s="3"/>
      <c r="I14" s="72">
        <v>0</v>
      </c>
      <c r="J14" s="44"/>
    </row>
    <row r="15" spans="1:10" ht="15.65" customHeight="1" x14ac:dyDescent="0.35">
      <c r="A15" s="3" t="s">
        <v>5</v>
      </c>
      <c r="B15" s="3"/>
      <c r="C15" s="3"/>
      <c r="D15" s="3"/>
      <c r="E15" s="3"/>
      <c r="F15" s="3"/>
      <c r="G15" s="3"/>
      <c r="H15" s="3"/>
      <c r="I15" s="72">
        <v>124.14</v>
      </c>
      <c r="J15" s="44"/>
    </row>
    <row r="16" spans="1:10" ht="15.65" customHeight="1" x14ac:dyDescent="0.35">
      <c r="A16" s="3"/>
      <c r="B16" s="3"/>
      <c r="C16" s="3"/>
      <c r="D16" s="3"/>
      <c r="E16" s="3"/>
      <c r="F16" s="3"/>
      <c r="G16" s="3"/>
      <c r="H16" s="3"/>
      <c r="I16" s="4"/>
    </row>
    <row r="17" spans="1:11" ht="15.65" customHeight="1" thickBot="1" x14ac:dyDescent="0.4">
      <c r="A17" s="3"/>
      <c r="B17" s="30" t="s">
        <v>9</v>
      </c>
      <c r="C17" s="30"/>
      <c r="D17" s="30"/>
      <c r="E17" s="30"/>
      <c r="F17" s="29"/>
      <c r="G17" s="29"/>
      <c r="H17" s="29"/>
      <c r="I17" s="14">
        <f>SUM(I13:I16)</f>
        <v>17154.419999999998</v>
      </c>
      <c r="J17" s="17"/>
    </row>
    <row r="18" spans="1:11" ht="15.65" customHeight="1" x14ac:dyDescent="0.35">
      <c r="A18" s="6"/>
      <c r="B18" s="6"/>
      <c r="C18" s="6"/>
      <c r="D18" s="6"/>
      <c r="E18" s="6"/>
      <c r="F18" s="6"/>
      <c r="G18" s="6"/>
      <c r="H18" s="6"/>
      <c r="I18" s="6"/>
    </row>
    <row r="19" spans="1:11" ht="15.65" customHeight="1" x14ac:dyDescent="0.35">
      <c r="B19" s="3"/>
      <c r="C19" s="3"/>
      <c r="D19" s="3"/>
      <c r="E19" s="3"/>
      <c r="F19" s="3"/>
      <c r="G19" s="3"/>
      <c r="H19" s="3"/>
      <c r="I19" s="4"/>
    </row>
    <row r="20" spans="1:11" ht="15.65" customHeight="1" x14ac:dyDescent="0.35">
      <c r="A20" s="3"/>
      <c r="B20" s="2" t="s">
        <v>4</v>
      </c>
      <c r="C20" s="2"/>
      <c r="D20" s="2"/>
      <c r="E20" s="7"/>
      <c r="F20" s="9"/>
      <c r="G20" s="9"/>
      <c r="H20" s="9"/>
      <c r="I20" s="10"/>
      <c r="J20" s="44"/>
    </row>
    <row r="21" spans="1:11" ht="15.5" x14ac:dyDescent="0.35">
      <c r="A21" s="7"/>
      <c r="B21" s="8"/>
      <c r="C21" s="8"/>
      <c r="D21" s="7"/>
      <c r="E21" s="7"/>
      <c r="F21" s="9"/>
      <c r="G21" s="9"/>
      <c r="H21" s="9"/>
      <c r="I21" s="10"/>
    </row>
    <row r="22" spans="1:11" ht="15.5" x14ac:dyDescent="0.35">
      <c r="A22" s="11" t="s">
        <v>13</v>
      </c>
      <c r="B22" s="11"/>
      <c r="C22" s="11"/>
      <c r="D22" s="11"/>
      <c r="E22" s="11"/>
      <c r="F22" s="12"/>
      <c r="G22" s="12"/>
      <c r="H22" s="12"/>
      <c r="I22" s="12"/>
    </row>
    <row r="23" spans="1:11" ht="15.5" x14ac:dyDescent="0.35">
      <c r="A23" s="11" t="s">
        <v>6</v>
      </c>
      <c r="B23" s="11"/>
      <c r="C23" s="11"/>
      <c r="D23" s="11"/>
      <c r="E23" s="11"/>
      <c r="F23" s="12"/>
      <c r="G23" s="12"/>
      <c r="H23" s="12"/>
      <c r="I23" s="12"/>
    </row>
    <row r="24" spans="1:11" ht="15.5" x14ac:dyDescent="0.35">
      <c r="A24" s="11"/>
      <c r="B24" s="8"/>
      <c r="C24" s="8"/>
      <c r="D24" s="7"/>
      <c r="E24" s="7"/>
      <c r="F24" s="13"/>
      <c r="G24" s="13"/>
      <c r="H24" s="13"/>
      <c r="I24" s="12"/>
    </row>
    <row r="25" spans="1:11" s="3" customFormat="1" ht="16" thickBot="1" x14ac:dyDescent="0.4">
      <c r="A25" s="7"/>
      <c r="B25" s="8" t="s">
        <v>7</v>
      </c>
      <c r="C25" s="8"/>
      <c r="D25" s="7"/>
      <c r="E25" s="7"/>
      <c r="F25" s="13"/>
      <c r="G25" s="13"/>
      <c r="H25" s="13"/>
      <c r="I25" s="14">
        <f>SUM(I22:I24)</f>
        <v>0</v>
      </c>
      <c r="J25" s="62"/>
    </row>
    <row r="26" spans="1:11" s="3" customFormat="1" ht="15.5" x14ac:dyDescent="0.35">
      <c r="A26" s="6"/>
      <c r="B26" s="6"/>
      <c r="C26" s="6"/>
      <c r="D26" s="6"/>
      <c r="E26" s="6"/>
      <c r="F26" s="6"/>
      <c r="G26" s="6"/>
      <c r="H26" s="6"/>
      <c r="I26" s="6"/>
    </row>
    <row r="27" spans="1:11" s="3" customFormat="1" ht="15.5" x14ac:dyDescent="0.35">
      <c r="A27" s="31"/>
      <c r="B27" s="31"/>
      <c r="C27" s="31"/>
      <c r="D27" s="31"/>
      <c r="E27" s="31"/>
      <c r="F27" s="31"/>
      <c r="G27" s="31"/>
      <c r="H27" s="31"/>
      <c r="I27" s="31"/>
    </row>
    <row r="28" spans="1:11" s="3" customFormat="1" ht="15.5" x14ac:dyDescent="0.35">
      <c r="B28" s="2" t="s">
        <v>8</v>
      </c>
      <c r="I28" s="4"/>
    </row>
    <row r="29" spans="1:11" s="3" customFormat="1" ht="15.5" x14ac:dyDescent="0.35">
      <c r="B29" s="2"/>
      <c r="I29" s="4"/>
    </row>
    <row r="30" spans="1:11" s="3" customFormat="1" ht="15.5" x14ac:dyDescent="0.35">
      <c r="A30" s="41" t="s">
        <v>24</v>
      </c>
      <c r="B30"/>
      <c r="C30"/>
      <c r="D30"/>
      <c r="E30"/>
      <c r="F30"/>
      <c r="G30"/>
      <c r="H30"/>
      <c r="I30"/>
      <c r="J30"/>
      <c r="K30"/>
    </row>
    <row r="31" spans="1:11" s="3" customFormat="1" ht="15.5" x14ac:dyDescent="0.35">
      <c r="A31" s="41" t="s">
        <v>25</v>
      </c>
      <c r="B31"/>
      <c r="C31"/>
      <c r="D31"/>
      <c r="E31"/>
      <c r="F31"/>
      <c r="G31"/>
      <c r="H31"/>
      <c r="I31" s="43"/>
      <c r="J31" s="43"/>
      <c r="K31"/>
    </row>
    <row r="32" spans="1:11" s="3" customFormat="1" ht="15.5" x14ac:dyDescent="0.35">
      <c r="A32" s="41" t="s">
        <v>26</v>
      </c>
      <c r="B32"/>
      <c r="C32"/>
      <c r="D32"/>
      <c r="E32"/>
      <c r="F32"/>
      <c r="G32"/>
      <c r="H32"/>
      <c r="I32" s="43"/>
      <c r="J32" s="43"/>
      <c r="K32"/>
    </row>
    <row r="33" spans="1:11" ht="14.5" x14ac:dyDescent="0.35">
      <c r="A33" s="41" t="s">
        <v>15</v>
      </c>
      <c r="B33"/>
      <c r="C33"/>
      <c r="D33"/>
      <c r="E33"/>
      <c r="F33"/>
      <c r="G33"/>
      <c r="H33"/>
      <c r="I33" s="43"/>
      <c r="J33"/>
      <c r="K33"/>
    </row>
    <row r="34" spans="1:11" ht="14.5" x14ac:dyDescent="0.35">
      <c r="A34" s="41" t="s">
        <v>16</v>
      </c>
      <c r="B34"/>
      <c r="C34"/>
      <c r="D34"/>
      <c r="E34"/>
      <c r="F34"/>
      <c r="G34"/>
      <c r="H34"/>
      <c r="I34" s="43"/>
    </row>
    <row r="35" spans="1:11" ht="15.5" x14ac:dyDescent="0.35">
      <c r="A35" s="41" t="s">
        <v>17</v>
      </c>
      <c r="B35"/>
      <c r="C35"/>
      <c r="D35"/>
      <c r="E35"/>
      <c r="F35"/>
      <c r="G35"/>
      <c r="H35" s="46"/>
      <c r="I35" s="72">
        <v>194.25</v>
      </c>
    </row>
    <row r="36" spans="1:11" ht="14.5" x14ac:dyDescent="0.35">
      <c r="A36" s="41" t="s">
        <v>18</v>
      </c>
      <c r="B36"/>
      <c r="C36"/>
      <c r="D36"/>
      <c r="E36"/>
      <c r="F36"/>
      <c r="H36"/>
      <c r="I36" s="43"/>
    </row>
    <row r="37" spans="1:11" ht="14.5" x14ac:dyDescent="0.35">
      <c r="I37" s="65"/>
    </row>
    <row r="38" spans="1:11" ht="15.5" x14ac:dyDescent="0.35">
      <c r="A38" s="7"/>
      <c r="B38" s="8" t="s">
        <v>10</v>
      </c>
      <c r="C38" s="8"/>
      <c r="D38" s="7"/>
      <c r="E38" s="7"/>
      <c r="F38" s="13"/>
      <c r="G38" s="13"/>
      <c r="H38" s="13"/>
      <c r="I38" s="70">
        <f>SUM(I30:I36)</f>
        <v>194.25</v>
      </c>
    </row>
    <row r="39" spans="1:11" ht="15.5" x14ac:dyDescent="0.35">
      <c r="A39" s="6"/>
      <c r="B39" s="6"/>
      <c r="C39" s="6"/>
      <c r="D39" s="6"/>
      <c r="E39" s="6"/>
      <c r="F39" s="6"/>
      <c r="G39" s="6"/>
      <c r="H39" s="6"/>
      <c r="I39" s="6"/>
    </row>
    <row r="40" spans="1:11" x14ac:dyDescent="0.3">
      <c r="I40" s="1"/>
    </row>
    <row r="41" spans="1:11" ht="16" thickBot="1" x14ac:dyDescent="0.4">
      <c r="A41" s="7"/>
      <c r="B41" s="8" t="s">
        <v>12</v>
      </c>
      <c r="C41" s="8"/>
      <c r="D41" s="7"/>
      <c r="E41" s="7"/>
      <c r="F41" s="13"/>
      <c r="G41" s="13"/>
      <c r="H41" s="13"/>
      <c r="I41" s="71">
        <v>0</v>
      </c>
    </row>
    <row r="42" spans="1:11" ht="15.5" x14ac:dyDescent="0.35">
      <c r="A42" s="6"/>
      <c r="B42" s="6"/>
      <c r="C42" s="6"/>
      <c r="D42" s="6"/>
      <c r="E42" s="6"/>
      <c r="F42" s="6"/>
      <c r="G42" s="6"/>
      <c r="H42" s="6"/>
      <c r="I42" s="6"/>
    </row>
    <row r="44" spans="1:11" ht="16" thickBot="1" x14ac:dyDescent="0.4">
      <c r="A44" s="7"/>
      <c r="B44" s="8" t="s">
        <v>14</v>
      </c>
      <c r="C44" s="8"/>
      <c r="D44" s="7"/>
      <c r="E44" s="7"/>
      <c r="F44" s="13"/>
      <c r="G44" s="13"/>
      <c r="H44" s="13"/>
      <c r="I44" s="14">
        <v>0</v>
      </c>
    </row>
    <row r="45" spans="1:11" ht="15.5" x14ac:dyDescent="0.35">
      <c r="A45" s="6"/>
      <c r="B45" s="6"/>
      <c r="C45" s="6"/>
      <c r="D45" s="6"/>
      <c r="E45" s="6"/>
      <c r="F45" s="6"/>
      <c r="G45" s="6"/>
      <c r="H45" s="6"/>
      <c r="I45" s="6"/>
    </row>
  </sheetData>
  <mergeCells count="4">
    <mergeCell ref="A2:I2"/>
    <mergeCell ref="A3:I3"/>
    <mergeCell ref="A4:I4"/>
    <mergeCell ref="A5:I5"/>
  </mergeCells>
  <conditionalFormatting sqref="G25:H25 F22:I24">
    <cfRule type="cellIs" dxfId="4" priority="4" operator="equal">
      <formula>0</formula>
    </cfRule>
  </conditionalFormatting>
  <conditionalFormatting sqref="G38:H38">
    <cfRule type="cellIs" dxfId="3" priority="3" operator="equal">
      <formula>0</formula>
    </cfRule>
  </conditionalFormatting>
  <conditionalFormatting sqref="G41:H41">
    <cfRule type="cellIs" dxfId="2" priority="2" operator="equal">
      <formula>0</formula>
    </cfRule>
  </conditionalFormatting>
  <conditionalFormatting sqref="G44:H44">
    <cfRule type="cellIs" dxfId="1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67B62-BBAB-4F98-AC83-72302E08489A}">
  <dimension ref="D5:J120"/>
  <sheetViews>
    <sheetView workbookViewId="0">
      <selection activeCell="I124" sqref="I124"/>
    </sheetView>
  </sheetViews>
  <sheetFormatPr defaultRowHeight="14.5" x14ac:dyDescent="0.35"/>
  <cols>
    <col min="4" max="4" width="5" bestFit="1" customWidth="1"/>
    <col min="5" max="5" width="11.26953125" bestFit="1" customWidth="1"/>
    <col min="6" max="6" width="18.81640625" bestFit="1" customWidth="1"/>
    <col min="7" max="7" width="19" bestFit="1" customWidth="1"/>
    <col min="8" max="8" width="23.81640625" bestFit="1" customWidth="1"/>
    <col min="9" max="11" width="27.81640625" bestFit="1" customWidth="1"/>
    <col min="12" max="12" width="10.26953125" bestFit="1" customWidth="1"/>
  </cols>
  <sheetData>
    <row r="5" spans="4:10" x14ac:dyDescent="0.35"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s="58" t="s">
        <v>41</v>
      </c>
    </row>
    <row r="6" spans="4:10" x14ac:dyDescent="0.35">
      <c r="J6" s="58"/>
    </row>
    <row r="7" spans="4:10" x14ac:dyDescent="0.35">
      <c r="D7">
        <v>728</v>
      </c>
      <c r="E7" s="59">
        <v>43842</v>
      </c>
      <c r="F7" t="s">
        <v>42</v>
      </c>
      <c r="G7" t="s">
        <v>43</v>
      </c>
      <c r="H7" t="s">
        <v>44</v>
      </c>
      <c r="I7" t="s">
        <v>45</v>
      </c>
      <c r="J7" s="58">
        <v>158.91999999999999</v>
      </c>
    </row>
    <row r="8" spans="4:10" x14ac:dyDescent="0.35">
      <c r="D8">
        <v>401</v>
      </c>
      <c r="E8" s="59">
        <v>43868</v>
      </c>
      <c r="F8" t="s">
        <v>73</v>
      </c>
      <c r="G8" t="s">
        <v>74</v>
      </c>
      <c r="H8" t="s">
        <v>75</v>
      </c>
      <c r="I8" t="s">
        <v>45</v>
      </c>
      <c r="J8">
        <v>39.1</v>
      </c>
    </row>
    <row r="9" spans="4:10" x14ac:dyDescent="0.35">
      <c r="D9">
        <v>569</v>
      </c>
      <c r="E9" s="59">
        <v>43869</v>
      </c>
      <c r="F9" t="s">
        <v>73</v>
      </c>
      <c r="G9" t="s">
        <v>74</v>
      </c>
      <c r="H9" t="s">
        <v>76</v>
      </c>
      <c r="I9" t="s">
        <v>45</v>
      </c>
      <c r="J9">
        <v>23</v>
      </c>
    </row>
    <row r="10" spans="4:10" x14ac:dyDescent="0.35">
      <c r="D10">
        <v>740</v>
      </c>
      <c r="E10" s="59">
        <v>43873</v>
      </c>
      <c r="F10" t="s">
        <v>73</v>
      </c>
      <c r="G10" t="s">
        <v>74</v>
      </c>
      <c r="H10" t="s">
        <v>77</v>
      </c>
      <c r="I10" t="s">
        <v>45</v>
      </c>
      <c r="J10">
        <v>56.5</v>
      </c>
    </row>
    <row r="11" spans="4:10" x14ac:dyDescent="0.35">
      <c r="D11">
        <v>768</v>
      </c>
      <c r="E11" s="59">
        <v>43869</v>
      </c>
      <c r="F11" t="s">
        <v>73</v>
      </c>
      <c r="G11" t="s">
        <v>74</v>
      </c>
      <c r="H11" t="s">
        <v>78</v>
      </c>
      <c r="I11" t="s">
        <v>45</v>
      </c>
      <c r="J11">
        <v>57</v>
      </c>
    </row>
    <row r="12" spans="4:10" x14ac:dyDescent="0.35">
      <c r="D12">
        <v>1004</v>
      </c>
      <c r="E12" s="59">
        <v>43866</v>
      </c>
      <c r="F12" t="s">
        <v>73</v>
      </c>
      <c r="G12" t="s">
        <v>74</v>
      </c>
      <c r="H12" t="s">
        <v>79</v>
      </c>
      <c r="I12" t="s">
        <v>45</v>
      </c>
      <c r="J12">
        <v>37.090000000000003</v>
      </c>
    </row>
    <row r="13" spans="4:10" x14ac:dyDescent="0.35">
      <c r="D13">
        <v>1187</v>
      </c>
      <c r="E13" s="59">
        <v>43869</v>
      </c>
      <c r="F13" t="s">
        <v>73</v>
      </c>
      <c r="G13" t="s">
        <v>74</v>
      </c>
      <c r="H13" t="s">
        <v>80</v>
      </c>
      <c r="I13" t="s">
        <v>45</v>
      </c>
      <c r="J13">
        <v>596.38</v>
      </c>
    </row>
    <row r="14" spans="4:10" x14ac:dyDescent="0.35">
      <c r="D14">
        <v>1225</v>
      </c>
      <c r="E14" s="59">
        <v>43868</v>
      </c>
      <c r="F14" t="s">
        <v>73</v>
      </c>
      <c r="G14" t="s">
        <v>74</v>
      </c>
      <c r="H14" t="s">
        <v>81</v>
      </c>
      <c r="I14" t="s">
        <v>45</v>
      </c>
      <c r="J14">
        <v>154.32</v>
      </c>
    </row>
    <row r="15" spans="4:10" x14ac:dyDescent="0.35">
      <c r="D15">
        <v>1432</v>
      </c>
      <c r="E15" s="59">
        <v>43868</v>
      </c>
      <c r="F15" t="s">
        <v>73</v>
      </c>
      <c r="G15" t="s">
        <v>74</v>
      </c>
      <c r="H15" t="s">
        <v>82</v>
      </c>
      <c r="I15" t="s">
        <v>45</v>
      </c>
      <c r="J15">
        <v>26.73</v>
      </c>
    </row>
    <row r="16" spans="4:10" x14ac:dyDescent="0.35">
      <c r="D16" s="60">
        <v>37</v>
      </c>
      <c r="E16" s="59">
        <v>43845</v>
      </c>
      <c r="F16" t="s">
        <v>46</v>
      </c>
      <c r="G16" t="s">
        <v>47</v>
      </c>
      <c r="H16" t="s">
        <v>48</v>
      </c>
      <c r="I16" t="s">
        <v>49</v>
      </c>
      <c r="J16" s="58">
        <v>440</v>
      </c>
    </row>
    <row r="17" spans="4:10" x14ac:dyDescent="0.35">
      <c r="D17">
        <v>162</v>
      </c>
      <c r="E17" s="59">
        <v>43856</v>
      </c>
      <c r="F17" t="s">
        <v>42</v>
      </c>
      <c r="G17" t="s">
        <v>43</v>
      </c>
      <c r="H17" t="s">
        <v>50</v>
      </c>
      <c r="I17" t="s">
        <v>49</v>
      </c>
      <c r="J17" s="58">
        <v>34.44</v>
      </c>
    </row>
    <row r="18" spans="4:10" x14ac:dyDescent="0.35">
      <c r="D18">
        <v>289</v>
      </c>
      <c r="E18" s="59">
        <v>43861</v>
      </c>
      <c r="F18" t="s">
        <v>42</v>
      </c>
      <c r="G18" t="s">
        <v>43</v>
      </c>
      <c r="H18" t="s">
        <v>51</v>
      </c>
      <c r="I18" t="s">
        <v>49</v>
      </c>
      <c r="J18" s="58">
        <v>39.32</v>
      </c>
    </row>
    <row r="19" spans="4:10" x14ac:dyDescent="0.35">
      <c r="D19">
        <v>487</v>
      </c>
      <c r="E19" s="59">
        <v>43832</v>
      </c>
      <c r="F19" t="s">
        <v>42</v>
      </c>
      <c r="G19" t="s">
        <v>43</v>
      </c>
      <c r="H19" t="s">
        <v>51</v>
      </c>
      <c r="I19" t="s">
        <v>49</v>
      </c>
      <c r="J19" s="58">
        <v>26.75</v>
      </c>
    </row>
    <row r="20" spans="4:10" x14ac:dyDescent="0.35">
      <c r="D20">
        <v>521</v>
      </c>
      <c r="E20" s="59">
        <v>43838</v>
      </c>
      <c r="F20" t="s">
        <v>42</v>
      </c>
      <c r="G20" t="s">
        <v>43</v>
      </c>
      <c r="H20" t="s">
        <v>51</v>
      </c>
      <c r="I20" t="s">
        <v>49</v>
      </c>
      <c r="J20" s="58">
        <v>29.3</v>
      </c>
    </row>
    <row r="21" spans="4:10" x14ac:dyDescent="0.35">
      <c r="D21">
        <v>111</v>
      </c>
      <c r="E21" t="s">
        <v>52</v>
      </c>
      <c r="F21" t="s">
        <v>42</v>
      </c>
      <c r="G21" t="s">
        <v>43</v>
      </c>
      <c r="H21" t="s">
        <v>53</v>
      </c>
      <c r="I21" t="s">
        <v>49</v>
      </c>
      <c r="J21" s="58">
        <v>43.4</v>
      </c>
    </row>
    <row r="22" spans="4:10" x14ac:dyDescent="0.35">
      <c r="D22">
        <v>1218</v>
      </c>
      <c r="E22" s="59">
        <v>43852</v>
      </c>
      <c r="F22" t="s">
        <v>46</v>
      </c>
      <c r="G22" t="s">
        <v>47</v>
      </c>
      <c r="H22" t="s">
        <v>54</v>
      </c>
      <c r="I22" t="s">
        <v>49</v>
      </c>
      <c r="J22" s="58">
        <v>1493.1</v>
      </c>
    </row>
    <row r="23" spans="4:10" x14ac:dyDescent="0.35">
      <c r="D23">
        <v>1287</v>
      </c>
      <c r="E23" s="59">
        <v>43843</v>
      </c>
      <c r="F23" t="s">
        <v>46</v>
      </c>
      <c r="G23" t="s">
        <v>47</v>
      </c>
      <c r="H23" t="s">
        <v>55</v>
      </c>
      <c r="I23" t="s">
        <v>49</v>
      </c>
      <c r="J23" s="58">
        <v>157.09</v>
      </c>
    </row>
    <row r="24" spans="4:10" x14ac:dyDescent="0.35">
      <c r="D24">
        <v>1447</v>
      </c>
      <c r="E24" s="59">
        <v>43844</v>
      </c>
      <c r="F24" t="s">
        <v>46</v>
      </c>
      <c r="G24" t="s">
        <v>47</v>
      </c>
      <c r="H24" t="s">
        <v>56</v>
      </c>
      <c r="I24" t="s">
        <v>49</v>
      </c>
      <c r="J24" s="58">
        <v>108.7</v>
      </c>
    </row>
    <row r="25" spans="4:10" x14ac:dyDescent="0.35">
      <c r="D25">
        <v>65</v>
      </c>
      <c r="E25" s="59">
        <v>43887</v>
      </c>
      <c r="F25" t="s">
        <v>46</v>
      </c>
      <c r="G25" t="s">
        <v>47</v>
      </c>
      <c r="H25" t="s">
        <v>55</v>
      </c>
      <c r="I25" t="s">
        <v>49</v>
      </c>
      <c r="J25">
        <v>79.790000000000006</v>
      </c>
    </row>
    <row r="26" spans="4:10" x14ac:dyDescent="0.35">
      <c r="D26">
        <v>82</v>
      </c>
      <c r="E26" s="59">
        <v>43887</v>
      </c>
      <c r="F26" t="s">
        <v>46</v>
      </c>
      <c r="G26" t="s">
        <v>47</v>
      </c>
      <c r="H26" t="s">
        <v>83</v>
      </c>
      <c r="I26" t="s">
        <v>49</v>
      </c>
      <c r="J26">
        <v>180</v>
      </c>
    </row>
    <row r="27" spans="4:10" x14ac:dyDescent="0.35">
      <c r="D27">
        <v>124</v>
      </c>
      <c r="E27" s="59">
        <v>43875</v>
      </c>
      <c r="F27" t="s">
        <v>42</v>
      </c>
      <c r="G27" t="s">
        <v>43</v>
      </c>
      <c r="H27" t="s">
        <v>51</v>
      </c>
      <c r="I27" t="s">
        <v>49</v>
      </c>
      <c r="J27">
        <v>38.869999999999997</v>
      </c>
    </row>
    <row r="28" spans="4:10" x14ac:dyDescent="0.35">
      <c r="D28">
        <v>146</v>
      </c>
      <c r="E28" s="59">
        <v>43880</v>
      </c>
      <c r="F28" t="s">
        <v>42</v>
      </c>
      <c r="G28" t="s">
        <v>43</v>
      </c>
      <c r="H28" t="s">
        <v>51</v>
      </c>
      <c r="I28" t="s">
        <v>49</v>
      </c>
      <c r="J28">
        <v>30.58</v>
      </c>
    </row>
    <row r="29" spans="4:10" x14ac:dyDescent="0.35">
      <c r="D29">
        <v>492</v>
      </c>
      <c r="E29" s="59">
        <v>43875</v>
      </c>
      <c r="F29" t="s">
        <v>46</v>
      </c>
      <c r="G29" t="s">
        <v>47</v>
      </c>
      <c r="H29" t="s">
        <v>55</v>
      </c>
      <c r="I29" t="s">
        <v>49</v>
      </c>
      <c r="J29">
        <v>39.97</v>
      </c>
    </row>
    <row r="30" spans="4:10" x14ac:dyDescent="0.35">
      <c r="D30">
        <v>786</v>
      </c>
      <c r="E30" s="59">
        <v>43866</v>
      </c>
      <c r="F30" t="s">
        <v>46</v>
      </c>
      <c r="G30" t="s">
        <v>47</v>
      </c>
      <c r="H30" t="s">
        <v>56</v>
      </c>
      <c r="I30" t="s">
        <v>49</v>
      </c>
      <c r="J30">
        <v>86.45</v>
      </c>
    </row>
    <row r="31" spans="4:10" x14ac:dyDescent="0.35">
      <c r="D31">
        <v>1210</v>
      </c>
      <c r="E31" s="59">
        <v>43864</v>
      </c>
      <c r="F31" t="s">
        <v>42</v>
      </c>
      <c r="G31" t="s">
        <v>43</v>
      </c>
      <c r="H31" t="s">
        <v>84</v>
      </c>
      <c r="I31" t="s">
        <v>49</v>
      </c>
      <c r="J31">
        <v>726.46</v>
      </c>
    </row>
    <row r="32" spans="4:10" x14ac:dyDescent="0.35">
      <c r="D32">
        <v>1262</v>
      </c>
      <c r="E32" s="59">
        <v>43887</v>
      </c>
      <c r="F32" t="s">
        <v>46</v>
      </c>
      <c r="G32" t="s">
        <v>47</v>
      </c>
      <c r="H32" t="s">
        <v>56</v>
      </c>
      <c r="I32" t="s">
        <v>49</v>
      </c>
      <c r="J32">
        <v>155.29</v>
      </c>
    </row>
    <row r="33" spans="4:10" x14ac:dyDescent="0.35">
      <c r="D33">
        <v>1536</v>
      </c>
      <c r="E33" s="59">
        <v>43875</v>
      </c>
      <c r="F33" t="s">
        <v>46</v>
      </c>
      <c r="G33" t="s">
        <v>47</v>
      </c>
      <c r="H33" t="s">
        <v>85</v>
      </c>
      <c r="I33" t="s">
        <v>49</v>
      </c>
      <c r="J33">
        <v>55.34</v>
      </c>
    </row>
    <row r="34" spans="4:10" x14ac:dyDescent="0.35">
      <c r="D34" s="60">
        <v>1511</v>
      </c>
      <c r="E34" s="59">
        <v>43899</v>
      </c>
      <c r="F34" t="s">
        <v>42</v>
      </c>
      <c r="G34" t="s">
        <v>43</v>
      </c>
      <c r="H34" t="s">
        <v>53</v>
      </c>
      <c r="I34" t="s">
        <v>49</v>
      </c>
      <c r="J34">
        <v>49.77</v>
      </c>
    </row>
    <row r="35" spans="4:10" x14ac:dyDescent="0.35">
      <c r="D35" s="60">
        <v>856</v>
      </c>
      <c r="E35" s="59">
        <v>43941</v>
      </c>
      <c r="F35" t="s">
        <v>46</v>
      </c>
      <c r="G35" t="s">
        <v>47</v>
      </c>
      <c r="H35" t="s">
        <v>119</v>
      </c>
      <c r="I35" t="s">
        <v>49</v>
      </c>
      <c r="J35" s="58">
        <v>735</v>
      </c>
    </row>
    <row r="36" spans="4:10" x14ac:dyDescent="0.35">
      <c r="D36">
        <v>7</v>
      </c>
      <c r="E36" s="59">
        <v>44015</v>
      </c>
      <c r="F36" t="s">
        <v>42</v>
      </c>
      <c r="G36" t="s">
        <v>95</v>
      </c>
      <c r="H36" t="s">
        <v>96</v>
      </c>
      <c r="I36" t="s">
        <v>49</v>
      </c>
      <c r="J36">
        <v>29.3</v>
      </c>
    </row>
    <row r="37" spans="4:10" x14ac:dyDescent="0.35">
      <c r="D37">
        <v>258</v>
      </c>
      <c r="E37" s="59">
        <v>44020</v>
      </c>
      <c r="F37" t="s">
        <v>46</v>
      </c>
      <c r="G37" t="s">
        <v>92</v>
      </c>
      <c r="H37" t="s">
        <v>97</v>
      </c>
      <c r="I37" t="s">
        <v>49</v>
      </c>
      <c r="J37">
        <v>144.72</v>
      </c>
    </row>
    <row r="38" spans="4:10" x14ac:dyDescent="0.35">
      <c r="D38">
        <v>510</v>
      </c>
      <c r="E38" s="59">
        <v>44027</v>
      </c>
      <c r="F38" t="s">
        <v>46</v>
      </c>
      <c r="G38" t="s">
        <v>92</v>
      </c>
      <c r="H38" t="s">
        <v>97</v>
      </c>
      <c r="I38" t="s">
        <v>49</v>
      </c>
      <c r="J38">
        <v>32.200000000000003</v>
      </c>
    </row>
    <row r="39" spans="4:10" x14ac:dyDescent="0.35">
      <c r="D39">
        <v>745</v>
      </c>
      <c r="E39" s="59">
        <v>44039</v>
      </c>
      <c r="F39" t="s">
        <v>42</v>
      </c>
      <c r="G39" t="s">
        <v>95</v>
      </c>
      <c r="H39" t="s">
        <v>98</v>
      </c>
      <c r="I39" t="s">
        <v>49</v>
      </c>
      <c r="J39">
        <v>170.19</v>
      </c>
    </row>
    <row r="40" spans="4:10" x14ac:dyDescent="0.35">
      <c r="D40">
        <v>877</v>
      </c>
      <c r="E40" s="59">
        <v>44035</v>
      </c>
      <c r="F40" t="s">
        <v>46</v>
      </c>
      <c r="G40" t="s">
        <v>92</v>
      </c>
      <c r="H40" t="s">
        <v>99</v>
      </c>
      <c r="I40" t="s">
        <v>49</v>
      </c>
      <c r="J40" s="61">
        <v>1114.75</v>
      </c>
    </row>
    <row r="41" spans="4:10" x14ac:dyDescent="0.35">
      <c r="D41">
        <v>859</v>
      </c>
      <c r="E41" s="59">
        <v>44026</v>
      </c>
      <c r="F41" t="s">
        <v>46</v>
      </c>
      <c r="G41" t="s">
        <v>92</v>
      </c>
      <c r="H41" t="s">
        <v>100</v>
      </c>
      <c r="I41" t="s">
        <v>49</v>
      </c>
      <c r="J41" s="61">
        <v>-2484</v>
      </c>
    </row>
    <row r="42" spans="4:10" x14ac:dyDescent="0.35">
      <c r="D42" s="60">
        <v>15</v>
      </c>
      <c r="E42" s="59">
        <v>44011</v>
      </c>
      <c r="F42" t="s">
        <v>46</v>
      </c>
      <c r="G42" t="s">
        <v>47</v>
      </c>
      <c r="H42" t="s">
        <v>54</v>
      </c>
      <c r="I42" t="s">
        <v>49</v>
      </c>
      <c r="J42" s="61">
        <v>-1393.1</v>
      </c>
    </row>
    <row r="43" spans="4:10" x14ac:dyDescent="0.35">
      <c r="D43" s="60">
        <v>423</v>
      </c>
      <c r="E43" s="59">
        <v>44040</v>
      </c>
      <c r="F43" t="s">
        <v>46</v>
      </c>
      <c r="G43" t="s">
        <v>92</v>
      </c>
      <c r="H43" t="s">
        <v>97</v>
      </c>
      <c r="I43" t="s">
        <v>49</v>
      </c>
      <c r="J43">
        <v>93.65</v>
      </c>
    </row>
    <row r="44" spans="4:10" x14ac:dyDescent="0.35">
      <c r="D44" s="60">
        <v>671</v>
      </c>
      <c r="E44" s="59">
        <v>44053</v>
      </c>
      <c r="F44" t="s">
        <v>42</v>
      </c>
      <c r="G44" t="s">
        <v>95</v>
      </c>
      <c r="H44" t="s">
        <v>96</v>
      </c>
      <c r="I44" t="s">
        <v>49</v>
      </c>
      <c r="J44">
        <v>27.45</v>
      </c>
    </row>
    <row r="45" spans="4:10" x14ac:dyDescent="0.35">
      <c r="D45" s="60">
        <v>807</v>
      </c>
      <c r="E45" s="59">
        <v>44041</v>
      </c>
      <c r="F45" t="s">
        <v>42</v>
      </c>
      <c r="G45" t="s">
        <v>95</v>
      </c>
      <c r="H45" t="s">
        <v>96</v>
      </c>
      <c r="I45" t="s">
        <v>49</v>
      </c>
      <c r="J45">
        <v>36</v>
      </c>
    </row>
    <row r="46" spans="4:10" x14ac:dyDescent="0.35">
      <c r="D46" s="60">
        <v>898</v>
      </c>
      <c r="E46" s="59">
        <v>44056</v>
      </c>
      <c r="F46" t="s">
        <v>46</v>
      </c>
      <c r="G46" t="s">
        <v>92</v>
      </c>
      <c r="H46" t="s">
        <v>97</v>
      </c>
      <c r="I46" t="s">
        <v>49</v>
      </c>
      <c r="J46">
        <v>121.9</v>
      </c>
    </row>
    <row r="47" spans="4:10" x14ac:dyDescent="0.35">
      <c r="D47" s="60">
        <v>61</v>
      </c>
      <c r="E47" s="59">
        <v>44080</v>
      </c>
      <c r="F47" t="s">
        <v>42</v>
      </c>
      <c r="G47" t="s">
        <v>95</v>
      </c>
      <c r="H47" t="s">
        <v>104</v>
      </c>
      <c r="I47" t="s">
        <v>49</v>
      </c>
      <c r="J47">
        <v>44.75</v>
      </c>
    </row>
    <row r="48" spans="4:10" x14ac:dyDescent="0.35">
      <c r="D48" s="60">
        <v>177</v>
      </c>
      <c r="E48" s="59">
        <v>44098</v>
      </c>
      <c r="F48" t="s">
        <v>46</v>
      </c>
      <c r="G48" t="s">
        <v>92</v>
      </c>
      <c r="H48" t="s">
        <v>105</v>
      </c>
      <c r="I48" t="s">
        <v>49</v>
      </c>
      <c r="J48">
        <v>43.45</v>
      </c>
    </row>
    <row r="49" spans="4:10" x14ac:dyDescent="0.35">
      <c r="D49" s="60">
        <v>968</v>
      </c>
      <c r="E49" s="59">
        <v>44096</v>
      </c>
      <c r="F49" t="s">
        <v>46</v>
      </c>
      <c r="G49" t="s">
        <v>92</v>
      </c>
      <c r="H49" t="s">
        <v>97</v>
      </c>
      <c r="I49" t="s">
        <v>49</v>
      </c>
      <c r="J49">
        <v>178.44</v>
      </c>
    </row>
    <row r="50" spans="4:10" x14ac:dyDescent="0.35">
      <c r="D50" s="60">
        <v>1539</v>
      </c>
      <c r="E50" s="59">
        <v>44082</v>
      </c>
      <c r="F50" t="s">
        <v>42</v>
      </c>
      <c r="G50" t="s">
        <v>95</v>
      </c>
      <c r="H50" t="s">
        <v>96</v>
      </c>
      <c r="I50" t="s">
        <v>49</v>
      </c>
      <c r="J50">
        <v>24.2</v>
      </c>
    </row>
    <row r="51" spans="4:10" x14ac:dyDescent="0.35">
      <c r="D51" s="60">
        <v>1252</v>
      </c>
      <c r="E51" s="59">
        <v>44131</v>
      </c>
      <c r="F51" t="s">
        <v>42</v>
      </c>
      <c r="G51" t="s">
        <v>95</v>
      </c>
      <c r="H51" t="s">
        <v>96</v>
      </c>
      <c r="I51" t="s">
        <v>49</v>
      </c>
      <c r="J51">
        <v>26.75</v>
      </c>
    </row>
    <row r="52" spans="4:10" x14ac:dyDescent="0.35">
      <c r="D52" s="60">
        <v>1378</v>
      </c>
      <c r="E52" s="59">
        <v>44110</v>
      </c>
      <c r="F52" t="s">
        <v>46</v>
      </c>
      <c r="G52" t="s">
        <v>92</v>
      </c>
      <c r="H52" t="s">
        <v>97</v>
      </c>
      <c r="I52" t="s">
        <v>49</v>
      </c>
      <c r="J52">
        <v>74.19</v>
      </c>
    </row>
    <row r="53" spans="4:10" x14ac:dyDescent="0.35">
      <c r="D53" s="60">
        <v>32</v>
      </c>
      <c r="E53" s="59">
        <v>44138</v>
      </c>
      <c r="F53" t="s">
        <v>46</v>
      </c>
      <c r="G53" t="s">
        <v>92</v>
      </c>
      <c r="H53" t="s">
        <v>97</v>
      </c>
      <c r="I53" t="s">
        <v>49</v>
      </c>
      <c r="J53">
        <v>251.52</v>
      </c>
    </row>
    <row r="54" spans="4:10" x14ac:dyDescent="0.35">
      <c r="D54" s="60">
        <v>722</v>
      </c>
      <c r="E54" s="59">
        <v>44154</v>
      </c>
      <c r="F54" t="s">
        <v>46</v>
      </c>
      <c r="G54" t="s">
        <v>92</v>
      </c>
      <c r="H54" t="s">
        <v>53</v>
      </c>
      <c r="I54" t="s">
        <v>49</v>
      </c>
      <c r="J54">
        <v>127.97</v>
      </c>
    </row>
    <row r="55" spans="4:10" x14ac:dyDescent="0.35">
      <c r="D55" s="60">
        <v>620</v>
      </c>
      <c r="E55" s="59">
        <v>44186</v>
      </c>
      <c r="F55" t="s">
        <v>112</v>
      </c>
      <c r="G55" t="s">
        <v>113</v>
      </c>
      <c r="H55" t="s">
        <v>114</v>
      </c>
      <c r="I55" t="s">
        <v>49</v>
      </c>
      <c r="J55">
        <v>117.44</v>
      </c>
    </row>
    <row r="56" spans="4:10" x14ac:dyDescent="0.35">
      <c r="D56" s="60">
        <v>1460</v>
      </c>
      <c r="E56" s="59">
        <v>44183</v>
      </c>
      <c r="F56" t="s">
        <v>112</v>
      </c>
      <c r="G56" t="s">
        <v>113</v>
      </c>
      <c r="H56" t="s">
        <v>97</v>
      </c>
      <c r="I56" t="s">
        <v>49</v>
      </c>
      <c r="J56">
        <v>102.99</v>
      </c>
    </row>
    <row r="57" spans="4:10" x14ac:dyDescent="0.35">
      <c r="D57">
        <v>337</v>
      </c>
      <c r="E57" s="59">
        <v>43836</v>
      </c>
      <c r="F57" t="s">
        <v>46</v>
      </c>
      <c r="G57" t="s">
        <v>47</v>
      </c>
      <c r="H57" t="s">
        <v>57</v>
      </c>
      <c r="I57" t="s">
        <v>58</v>
      </c>
      <c r="J57" s="58">
        <v>781.2</v>
      </c>
    </row>
    <row r="58" spans="4:10" x14ac:dyDescent="0.35">
      <c r="D58" s="60">
        <v>9</v>
      </c>
      <c r="E58" s="59">
        <v>43895</v>
      </c>
      <c r="F58" t="s">
        <v>46</v>
      </c>
      <c r="G58" t="s">
        <v>47</v>
      </c>
      <c r="H58" t="s">
        <v>57</v>
      </c>
      <c r="I58" t="s">
        <v>58</v>
      </c>
      <c r="J58" s="61">
        <v>2263.8000000000002</v>
      </c>
    </row>
    <row r="59" spans="4:10" x14ac:dyDescent="0.35">
      <c r="D59" s="60">
        <v>326</v>
      </c>
      <c r="E59" s="59">
        <v>43915</v>
      </c>
      <c r="F59" t="s">
        <v>46</v>
      </c>
      <c r="G59" t="s">
        <v>47</v>
      </c>
      <c r="H59" t="s">
        <v>91</v>
      </c>
      <c r="I59" t="s">
        <v>58</v>
      </c>
      <c r="J59" s="61">
        <v>2228.4699999999998</v>
      </c>
    </row>
    <row r="60" spans="4:10" x14ac:dyDescent="0.35">
      <c r="D60" s="60">
        <v>1203</v>
      </c>
      <c r="E60" s="59">
        <v>43915</v>
      </c>
      <c r="F60" t="s">
        <v>46</v>
      </c>
      <c r="G60" t="s">
        <v>47</v>
      </c>
      <c r="H60" t="s">
        <v>91</v>
      </c>
      <c r="I60" t="s">
        <v>58</v>
      </c>
      <c r="J60" s="61">
        <v>2500</v>
      </c>
    </row>
    <row r="61" spans="4:10" x14ac:dyDescent="0.35">
      <c r="D61" s="60">
        <v>99</v>
      </c>
      <c r="E61" s="59">
        <v>43944</v>
      </c>
      <c r="F61" t="s">
        <v>46</v>
      </c>
      <c r="G61" t="s">
        <v>47</v>
      </c>
      <c r="H61" t="s">
        <v>57</v>
      </c>
      <c r="I61" t="s">
        <v>58</v>
      </c>
      <c r="J61" s="58">
        <v>-1680</v>
      </c>
    </row>
    <row r="62" spans="4:10" x14ac:dyDescent="0.35">
      <c r="D62" s="60">
        <v>410</v>
      </c>
      <c r="E62" s="59">
        <v>43944</v>
      </c>
      <c r="F62" t="s">
        <v>46</v>
      </c>
      <c r="G62" t="s">
        <v>47</v>
      </c>
      <c r="H62" t="s">
        <v>57</v>
      </c>
      <c r="I62" t="s">
        <v>58</v>
      </c>
      <c r="J62" s="58">
        <v>1169.7</v>
      </c>
    </row>
    <row r="63" spans="4:10" x14ac:dyDescent="0.35">
      <c r="D63" s="60">
        <v>411</v>
      </c>
      <c r="E63" s="59">
        <v>43944</v>
      </c>
      <c r="F63" t="s">
        <v>46</v>
      </c>
      <c r="G63" t="s">
        <v>47</v>
      </c>
      <c r="H63" t="s">
        <v>57</v>
      </c>
      <c r="I63" t="s">
        <v>58</v>
      </c>
      <c r="J63" s="58">
        <v>-2263.8000000000002</v>
      </c>
    </row>
    <row r="64" spans="4:10" x14ac:dyDescent="0.35">
      <c r="D64" s="60">
        <v>482</v>
      </c>
      <c r="E64" s="59">
        <v>43927</v>
      </c>
      <c r="F64" t="s">
        <v>46</v>
      </c>
      <c r="G64" t="s">
        <v>47</v>
      </c>
      <c r="H64" t="s">
        <v>57</v>
      </c>
      <c r="I64" t="s">
        <v>58</v>
      </c>
      <c r="J64" s="58">
        <v>1680</v>
      </c>
    </row>
    <row r="65" spans="4:10" x14ac:dyDescent="0.35">
      <c r="D65" s="60">
        <v>880</v>
      </c>
      <c r="E65" s="59">
        <v>43944</v>
      </c>
      <c r="F65" t="s">
        <v>46</v>
      </c>
      <c r="G65" t="s">
        <v>47</v>
      </c>
      <c r="H65" t="s">
        <v>57</v>
      </c>
      <c r="I65" t="s">
        <v>58</v>
      </c>
      <c r="J65" s="58">
        <v>303</v>
      </c>
    </row>
    <row r="66" spans="4:10" x14ac:dyDescent="0.35">
      <c r="D66" s="60">
        <v>1036</v>
      </c>
      <c r="E66" s="59">
        <v>43944</v>
      </c>
      <c r="F66" t="s">
        <v>46</v>
      </c>
      <c r="G66" t="s">
        <v>47</v>
      </c>
      <c r="H66" t="s">
        <v>57</v>
      </c>
      <c r="I66" t="s">
        <v>58</v>
      </c>
      <c r="J66" s="58">
        <v>-781.2</v>
      </c>
    </row>
    <row r="67" spans="4:10" x14ac:dyDescent="0.35">
      <c r="D67">
        <v>176</v>
      </c>
      <c r="E67" s="59">
        <v>43858</v>
      </c>
      <c r="F67" t="s">
        <v>59</v>
      </c>
      <c r="G67" t="s">
        <v>47</v>
      </c>
      <c r="H67" t="s">
        <v>60</v>
      </c>
      <c r="I67" t="s">
        <v>61</v>
      </c>
      <c r="J67" s="58">
        <v>128.07</v>
      </c>
    </row>
    <row r="68" spans="4:10" x14ac:dyDescent="0.35">
      <c r="D68">
        <v>422</v>
      </c>
      <c r="E68" s="59">
        <v>43832</v>
      </c>
      <c r="F68" t="s">
        <v>59</v>
      </c>
      <c r="G68" t="s">
        <v>47</v>
      </c>
      <c r="H68" t="s">
        <v>60</v>
      </c>
      <c r="I68" t="s">
        <v>61</v>
      </c>
      <c r="J68" s="58">
        <v>42.7</v>
      </c>
    </row>
    <row r="69" spans="4:10" x14ac:dyDescent="0.35">
      <c r="D69">
        <v>6</v>
      </c>
      <c r="E69" s="59">
        <v>43871</v>
      </c>
      <c r="F69" t="s">
        <v>59</v>
      </c>
      <c r="G69" t="s">
        <v>47</v>
      </c>
      <c r="H69" t="s">
        <v>60</v>
      </c>
      <c r="I69" t="s">
        <v>61</v>
      </c>
      <c r="J69">
        <v>19.39</v>
      </c>
    </row>
    <row r="70" spans="4:10" x14ac:dyDescent="0.35">
      <c r="D70" s="60">
        <v>561</v>
      </c>
      <c r="E70" s="59">
        <v>44111</v>
      </c>
      <c r="F70" t="s">
        <v>59</v>
      </c>
      <c r="G70" t="s">
        <v>107</v>
      </c>
      <c r="H70" t="s">
        <v>60</v>
      </c>
      <c r="I70" t="s">
        <v>61</v>
      </c>
      <c r="J70">
        <v>-44.4</v>
      </c>
    </row>
    <row r="71" spans="4:10" x14ac:dyDescent="0.35">
      <c r="D71" s="60">
        <v>1830</v>
      </c>
      <c r="E71" s="59">
        <v>44111</v>
      </c>
      <c r="F71" t="s">
        <v>59</v>
      </c>
      <c r="G71" t="s">
        <v>107</v>
      </c>
      <c r="H71" t="s">
        <v>60</v>
      </c>
      <c r="I71" t="s">
        <v>61</v>
      </c>
      <c r="J71">
        <v>465.59</v>
      </c>
    </row>
    <row r="72" spans="4:10" x14ac:dyDescent="0.35">
      <c r="D72" s="60">
        <v>476</v>
      </c>
      <c r="E72" s="59">
        <v>44162</v>
      </c>
      <c r="F72" t="s">
        <v>115</v>
      </c>
      <c r="G72" t="s">
        <v>116</v>
      </c>
      <c r="H72" t="s">
        <v>60</v>
      </c>
      <c r="I72" t="s">
        <v>61</v>
      </c>
      <c r="J72">
        <v>65.98</v>
      </c>
    </row>
    <row r="73" spans="4:10" x14ac:dyDescent="0.35">
      <c r="D73">
        <v>1090</v>
      </c>
      <c r="E73" s="59">
        <v>43834</v>
      </c>
      <c r="F73" t="s">
        <v>46</v>
      </c>
      <c r="G73" t="s">
        <v>47</v>
      </c>
      <c r="H73" t="s">
        <v>62</v>
      </c>
      <c r="I73" t="s">
        <v>63</v>
      </c>
      <c r="J73" s="58">
        <v>791.75</v>
      </c>
    </row>
    <row r="74" spans="4:10" x14ac:dyDescent="0.35">
      <c r="D74">
        <v>1559</v>
      </c>
      <c r="E74" s="59">
        <v>43836</v>
      </c>
      <c r="F74" t="s">
        <v>42</v>
      </c>
      <c r="G74" t="s">
        <v>43</v>
      </c>
      <c r="H74" t="s">
        <v>64</v>
      </c>
      <c r="I74" t="s">
        <v>63</v>
      </c>
      <c r="J74" s="58">
        <v>42</v>
      </c>
    </row>
    <row r="75" spans="4:10" x14ac:dyDescent="0.35">
      <c r="D75">
        <v>210</v>
      </c>
      <c r="E75" s="59">
        <v>43866</v>
      </c>
      <c r="F75" t="s">
        <v>42</v>
      </c>
      <c r="G75" t="s">
        <v>43</v>
      </c>
      <c r="H75" t="s">
        <v>64</v>
      </c>
      <c r="I75" t="s">
        <v>63</v>
      </c>
      <c r="J75">
        <v>42</v>
      </c>
    </row>
    <row r="76" spans="4:10" x14ac:dyDescent="0.35">
      <c r="D76" s="60">
        <v>1321</v>
      </c>
      <c r="E76" s="59">
        <v>43895</v>
      </c>
      <c r="F76" t="s">
        <v>42</v>
      </c>
      <c r="G76" t="s">
        <v>43</v>
      </c>
      <c r="H76" t="s">
        <v>64</v>
      </c>
      <c r="I76" t="s">
        <v>63</v>
      </c>
      <c r="J76">
        <v>42</v>
      </c>
    </row>
    <row r="77" spans="4:10" x14ac:dyDescent="0.35">
      <c r="D77" s="60">
        <v>333</v>
      </c>
      <c r="E77" s="59">
        <v>43927</v>
      </c>
      <c r="F77" t="s">
        <v>42</v>
      </c>
      <c r="G77" t="s">
        <v>43</v>
      </c>
      <c r="H77" t="s">
        <v>64</v>
      </c>
      <c r="I77" t="s">
        <v>63</v>
      </c>
      <c r="J77" s="58">
        <v>42</v>
      </c>
    </row>
    <row r="78" spans="4:10" x14ac:dyDescent="0.35">
      <c r="D78">
        <v>518</v>
      </c>
      <c r="E78" s="59">
        <v>44035</v>
      </c>
      <c r="F78" t="s">
        <v>46</v>
      </c>
      <c r="G78" t="s">
        <v>92</v>
      </c>
      <c r="H78" t="s">
        <v>64</v>
      </c>
      <c r="I78" t="s">
        <v>63</v>
      </c>
      <c r="J78">
        <v>31.5</v>
      </c>
    </row>
    <row r="79" spans="4:10" x14ac:dyDescent="0.35">
      <c r="D79">
        <v>782</v>
      </c>
      <c r="E79" s="59">
        <v>44008</v>
      </c>
      <c r="F79" t="s">
        <v>46</v>
      </c>
      <c r="G79" t="s">
        <v>92</v>
      </c>
      <c r="H79" t="s">
        <v>64</v>
      </c>
      <c r="I79" t="s">
        <v>63</v>
      </c>
      <c r="J79">
        <v>31.5</v>
      </c>
    </row>
    <row r="80" spans="4:10" x14ac:dyDescent="0.35">
      <c r="D80" s="60">
        <v>756</v>
      </c>
      <c r="E80" s="59">
        <v>44067</v>
      </c>
      <c r="F80" t="s">
        <v>46</v>
      </c>
      <c r="G80" t="s">
        <v>92</v>
      </c>
      <c r="H80" t="s">
        <v>64</v>
      </c>
      <c r="I80" t="s">
        <v>63</v>
      </c>
      <c r="J80">
        <v>31.5</v>
      </c>
    </row>
    <row r="81" spans="4:10" x14ac:dyDescent="0.35">
      <c r="D81" s="60">
        <v>774</v>
      </c>
      <c r="E81" s="59">
        <v>44097</v>
      </c>
      <c r="F81" t="s">
        <v>46</v>
      </c>
      <c r="G81" t="s">
        <v>92</v>
      </c>
      <c r="H81" t="s">
        <v>64</v>
      </c>
      <c r="I81" t="s">
        <v>63</v>
      </c>
      <c r="J81">
        <v>31.5</v>
      </c>
    </row>
    <row r="82" spans="4:10" x14ac:dyDescent="0.35">
      <c r="D82" s="60">
        <v>196</v>
      </c>
      <c r="E82" s="59">
        <v>44127</v>
      </c>
      <c r="F82" t="s">
        <v>46</v>
      </c>
      <c r="G82" t="s">
        <v>92</v>
      </c>
      <c r="H82" t="s">
        <v>64</v>
      </c>
      <c r="I82" t="s">
        <v>63</v>
      </c>
      <c r="J82">
        <v>31.5</v>
      </c>
    </row>
    <row r="83" spans="4:10" x14ac:dyDescent="0.35">
      <c r="D83" s="60">
        <v>1009</v>
      </c>
      <c r="E83" s="59">
        <v>44158</v>
      </c>
      <c r="F83" t="s">
        <v>46</v>
      </c>
      <c r="G83" t="s">
        <v>92</v>
      </c>
      <c r="H83" t="s">
        <v>64</v>
      </c>
      <c r="I83" t="s">
        <v>63</v>
      </c>
      <c r="J83">
        <v>31.5</v>
      </c>
    </row>
    <row r="84" spans="4:10" x14ac:dyDescent="0.35">
      <c r="D84">
        <v>1577</v>
      </c>
      <c r="E84" s="59">
        <v>43858</v>
      </c>
      <c r="F84" t="s">
        <v>46</v>
      </c>
      <c r="G84" t="s">
        <v>47</v>
      </c>
      <c r="H84" t="s">
        <v>65</v>
      </c>
      <c r="I84" t="s">
        <v>66</v>
      </c>
      <c r="J84" s="58">
        <v>108.17</v>
      </c>
    </row>
    <row r="85" spans="4:10" x14ac:dyDescent="0.35">
      <c r="D85">
        <v>933</v>
      </c>
      <c r="E85" s="59">
        <v>43876</v>
      </c>
      <c r="F85" t="s">
        <v>46</v>
      </c>
      <c r="G85" t="s">
        <v>47</v>
      </c>
      <c r="H85" t="s">
        <v>86</v>
      </c>
      <c r="I85" t="s">
        <v>66</v>
      </c>
      <c r="J85">
        <v>92.11</v>
      </c>
    </row>
    <row r="86" spans="4:10" x14ac:dyDescent="0.35">
      <c r="D86" s="60">
        <v>1302</v>
      </c>
      <c r="E86" s="59">
        <v>44056</v>
      </c>
      <c r="F86" t="s">
        <v>46</v>
      </c>
      <c r="G86" t="s">
        <v>92</v>
      </c>
      <c r="H86" t="s">
        <v>103</v>
      </c>
      <c r="I86" t="s">
        <v>66</v>
      </c>
      <c r="J86">
        <v>25.51</v>
      </c>
    </row>
    <row r="87" spans="4:10" x14ac:dyDescent="0.35">
      <c r="D87" s="60">
        <v>1684</v>
      </c>
      <c r="E87" s="59">
        <v>44123</v>
      </c>
      <c r="F87" t="s">
        <v>46</v>
      </c>
      <c r="G87" t="s">
        <v>92</v>
      </c>
      <c r="H87" t="s">
        <v>108</v>
      </c>
      <c r="I87" t="s">
        <v>66</v>
      </c>
      <c r="J87">
        <v>88.79</v>
      </c>
    </row>
    <row r="88" spans="4:10" x14ac:dyDescent="0.35">
      <c r="D88" s="60">
        <v>399</v>
      </c>
      <c r="E88" s="59">
        <v>44153</v>
      </c>
      <c r="F88" t="s">
        <v>46</v>
      </c>
      <c r="G88" t="s">
        <v>92</v>
      </c>
      <c r="H88" t="s">
        <v>109</v>
      </c>
      <c r="I88" t="s">
        <v>66</v>
      </c>
      <c r="J88">
        <v>8.7899999999999991</v>
      </c>
    </row>
    <row r="89" spans="4:10" x14ac:dyDescent="0.35">
      <c r="D89" s="60">
        <v>568</v>
      </c>
      <c r="E89" s="59">
        <v>44175</v>
      </c>
      <c r="F89" t="s">
        <v>59</v>
      </c>
      <c r="G89" t="s">
        <v>107</v>
      </c>
      <c r="H89" t="s">
        <v>117</v>
      </c>
      <c r="I89" t="s">
        <v>66</v>
      </c>
      <c r="J89">
        <v>131.5</v>
      </c>
    </row>
    <row r="90" spans="4:10" x14ac:dyDescent="0.35">
      <c r="D90" s="60">
        <v>1581</v>
      </c>
      <c r="E90" s="59">
        <v>44174</v>
      </c>
      <c r="F90" t="s">
        <v>59</v>
      </c>
      <c r="G90" t="s">
        <v>107</v>
      </c>
      <c r="H90" t="s">
        <v>117</v>
      </c>
      <c r="I90" t="s">
        <v>66</v>
      </c>
      <c r="J90">
        <v>131.5</v>
      </c>
    </row>
    <row r="91" spans="4:10" x14ac:dyDescent="0.35">
      <c r="D91">
        <v>114</v>
      </c>
      <c r="E91" s="59">
        <v>43848</v>
      </c>
      <c r="F91" t="s">
        <v>42</v>
      </c>
      <c r="G91" t="s">
        <v>43</v>
      </c>
      <c r="H91" t="s">
        <v>67</v>
      </c>
      <c r="I91" t="s">
        <v>68</v>
      </c>
      <c r="J91" s="58">
        <v>73.7</v>
      </c>
    </row>
    <row r="92" spans="4:10" x14ac:dyDescent="0.35">
      <c r="D92">
        <v>201</v>
      </c>
      <c r="E92" s="59">
        <v>43831</v>
      </c>
      <c r="F92" t="s">
        <v>42</v>
      </c>
      <c r="G92" t="s">
        <v>43</v>
      </c>
      <c r="H92" t="s">
        <v>69</v>
      </c>
      <c r="I92" t="s">
        <v>68</v>
      </c>
      <c r="J92" s="58">
        <v>56.5</v>
      </c>
    </row>
    <row r="93" spans="4:10" x14ac:dyDescent="0.35">
      <c r="D93">
        <v>371</v>
      </c>
      <c r="E93" s="59">
        <v>43840</v>
      </c>
      <c r="F93" t="s">
        <v>42</v>
      </c>
      <c r="G93" t="s">
        <v>43</v>
      </c>
      <c r="H93" t="s">
        <v>69</v>
      </c>
      <c r="I93" t="s">
        <v>68</v>
      </c>
      <c r="J93" s="58">
        <v>43</v>
      </c>
    </row>
    <row r="94" spans="4:10" x14ac:dyDescent="0.35">
      <c r="D94">
        <v>727</v>
      </c>
      <c r="E94" s="59">
        <v>43841</v>
      </c>
      <c r="F94" t="s">
        <v>42</v>
      </c>
      <c r="G94" t="s">
        <v>43</v>
      </c>
      <c r="H94" t="s">
        <v>70</v>
      </c>
      <c r="I94" t="s">
        <v>68</v>
      </c>
      <c r="J94" s="58">
        <v>34.51</v>
      </c>
    </row>
    <row r="95" spans="4:10" x14ac:dyDescent="0.35">
      <c r="D95">
        <v>400</v>
      </c>
      <c r="E95" s="59">
        <v>43867</v>
      </c>
      <c r="F95" t="s">
        <v>42</v>
      </c>
      <c r="G95" t="s">
        <v>43</v>
      </c>
      <c r="H95" t="s">
        <v>87</v>
      </c>
      <c r="I95" t="s">
        <v>68</v>
      </c>
      <c r="J95">
        <v>70.25</v>
      </c>
    </row>
    <row r="96" spans="4:10" x14ac:dyDescent="0.35">
      <c r="D96">
        <v>585</v>
      </c>
      <c r="E96" s="59">
        <v>43866</v>
      </c>
      <c r="F96" t="s">
        <v>42</v>
      </c>
      <c r="G96" t="s">
        <v>43</v>
      </c>
      <c r="H96" t="s">
        <v>88</v>
      </c>
      <c r="I96" t="s">
        <v>68</v>
      </c>
      <c r="J96">
        <v>20.95</v>
      </c>
    </row>
    <row r="97" spans="4:10" x14ac:dyDescent="0.35">
      <c r="D97">
        <v>901</v>
      </c>
      <c r="E97" s="59">
        <v>43882</v>
      </c>
      <c r="F97" t="s">
        <v>42</v>
      </c>
      <c r="G97" t="s">
        <v>43</v>
      </c>
      <c r="H97" t="s">
        <v>89</v>
      </c>
      <c r="I97" t="s">
        <v>68</v>
      </c>
      <c r="J97">
        <v>97.3</v>
      </c>
    </row>
    <row r="98" spans="4:10" x14ac:dyDescent="0.35">
      <c r="D98">
        <v>1474</v>
      </c>
      <c r="E98" s="59">
        <v>43889</v>
      </c>
      <c r="F98" t="s">
        <v>42</v>
      </c>
      <c r="G98" t="s">
        <v>43</v>
      </c>
      <c r="H98" t="s">
        <v>90</v>
      </c>
      <c r="I98" t="s">
        <v>68</v>
      </c>
      <c r="J98">
        <v>67.400000000000006</v>
      </c>
    </row>
    <row r="99" spans="4:10" x14ac:dyDescent="0.35">
      <c r="D99" s="60">
        <v>421</v>
      </c>
      <c r="E99" s="59">
        <v>43904</v>
      </c>
      <c r="F99" t="s">
        <v>42</v>
      </c>
      <c r="G99" t="s">
        <v>43</v>
      </c>
      <c r="H99" t="s">
        <v>67</v>
      </c>
      <c r="I99" t="s">
        <v>68</v>
      </c>
      <c r="J99">
        <v>55.45</v>
      </c>
    </row>
    <row r="100" spans="4:10" x14ac:dyDescent="0.35">
      <c r="D100" s="60">
        <v>1672</v>
      </c>
      <c r="E100" s="59">
        <v>43918</v>
      </c>
      <c r="F100" t="s">
        <v>42</v>
      </c>
      <c r="G100" t="s">
        <v>43</v>
      </c>
      <c r="H100" t="s">
        <v>88</v>
      </c>
      <c r="I100" t="s">
        <v>68</v>
      </c>
      <c r="J100">
        <v>20.95</v>
      </c>
    </row>
    <row r="101" spans="4:10" x14ac:dyDescent="0.35">
      <c r="D101" s="60">
        <v>1061</v>
      </c>
      <c r="E101" s="59">
        <v>43938</v>
      </c>
      <c r="F101" t="s">
        <v>42</v>
      </c>
      <c r="G101" t="s">
        <v>43</v>
      </c>
      <c r="H101" t="s">
        <v>101</v>
      </c>
      <c r="I101" t="s">
        <v>68</v>
      </c>
      <c r="J101" s="58">
        <v>44.4</v>
      </c>
    </row>
    <row r="102" spans="4:10" x14ac:dyDescent="0.35">
      <c r="D102">
        <v>273</v>
      </c>
      <c r="E102" s="59">
        <v>44023</v>
      </c>
      <c r="F102" t="s">
        <v>42</v>
      </c>
      <c r="G102" t="s">
        <v>95</v>
      </c>
      <c r="H102" t="s">
        <v>101</v>
      </c>
      <c r="I102" t="s">
        <v>68</v>
      </c>
      <c r="J102">
        <v>56.55</v>
      </c>
    </row>
    <row r="103" spans="4:10" x14ac:dyDescent="0.35">
      <c r="D103">
        <v>732</v>
      </c>
      <c r="E103" s="59">
        <v>44036</v>
      </c>
      <c r="F103" t="s">
        <v>42</v>
      </c>
      <c r="G103" t="s">
        <v>95</v>
      </c>
      <c r="H103" t="s">
        <v>102</v>
      </c>
      <c r="I103" t="s">
        <v>68</v>
      </c>
      <c r="J103">
        <v>65</v>
      </c>
    </row>
    <row r="104" spans="4:10" x14ac:dyDescent="0.35">
      <c r="D104">
        <v>1357</v>
      </c>
      <c r="E104" s="59">
        <v>44008</v>
      </c>
      <c r="F104" t="s">
        <v>42</v>
      </c>
      <c r="G104" t="s">
        <v>95</v>
      </c>
      <c r="H104" t="s">
        <v>101</v>
      </c>
      <c r="I104" t="s">
        <v>68</v>
      </c>
      <c r="J104">
        <v>62.72</v>
      </c>
    </row>
    <row r="105" spans="4:10" x14ac:dyDescent="0.35">
      <c r="D105" s="60">
        <v>65</v>
      </c>
      <c r="E105" s="59">
        <v>44053</v>
      </c>
      <c r="F105" t="s">
        <v>42</v>
      </c>
      <c r="G105" t="s">
        <v>95</v>
      </c>
      <c r="H105" t="s">
        <v>101</v>
      </c>
      <c r="I105" t="s">
        <v>68</v>
      </c>
      <c r="J105">
        <v>49.73</v>
      </c>
    </row>
    <row r="106" spans="4:10" x14ac:dyDescent="0.35">
      <c r="D106" s="60">
        <v>766</v>
      </c>
      <c r="E106" s="59">
        <v>44064</v>
      </c>
      <c r="F106" t="s">
        <v>42</v>
      </c>
      <c r="G106" t="s">
        <v>95</v>
      </c>
      <c r="H106" t="s">
        <v>89</v>
      </c>
      <c r="I106" t="s">
        <v>68</v>
      </c>
      <c r="J106">
        <v>167.87</v>
      </c>
    </row>
    <row r="107" spans="4:10" x14ac:dyDescent="0.35">
      <c r="D107" s="60">
        <v>859</v>
      </c>
      <c r="E107" s="59">
        <v>44053</v>
      </c>
      <c r="F107" t="s">
        <v>42</v>
      </c>
      <c r="G107" t="s">
        <v>95</v>
      </c>
      <c r="H107" t="s">
        <v>88</v>
      </c>
      <c r="I107" t="s">
        <v>68</v>
      </c>
      <c r="J107">
        <v>20.95</v>
      </c>
    </row>
    <row r="108" spans="4:10" x14ac:dyDescent="0.35">
      <c r="D108" s="60">
        <v>226</v>
      </c>
      <c r="E108" s="59">
        <v>44071</v>
      </c>
      <c r="F108" t="s">
        <v>42</v>
      </c>
      <c r="G108" t="s">
        <v>95</v>
      </c>
      <c r="H108" t="s">
        <v>101</v>
      </c>
      <c r="I108" t="s">
        <v>68</v>
      </c>
      <c r="J108">
        <v>61.53</v>
      </c>
    </row>
    <row r="109" spans="4:10" x14ac:dyDescent="0.35">
      <c r="D109" s="60">
        <v>289</v>
      </c>
      <c r="E109" s="59">
        <v>44078</v>
      </c>
      <c r="F109" t="s">
        <v>42</v>
      </c>
      <c r="G109" t="s">
        <v>95</v>
      </c>
      <c r="H109" t="s">
        <v>88</v>
      </c>
      <c r="I109" t="s">
        <v>68</v>
      </c>
      <c r="J109">
        <v>20.95</v>
      </c>
    </row>
    <row r="110" spans="4:10" x14ac:dyDescent="0.35">
      <c r="D110" s="60">
        <v>564</v>
      </c>
      <c r="E110" s="59">
        <v>44091</v>
      </c>
      <c r="F110" t="s">
        <v>42</v>
      </c>
      <c r="G110" t="s">
        <v>95</v>
      </c>
      <c r="H110" t="s">
        <v>102</v>
      </c>
      <c r="I110" t="s">
        <v>68</v>
      </c>
      <c r="J110">
        <v>63</v>
      </c>
    </row>
    <row r="111" spans="4:10" x14ac:dyDescent="0.35">
      <c r="D111" s="60">
        <v>1288</v>
      </c>
      <c r="E111" s="59">
        <v>44105</v>
      </c>
      <c r="F111" t="s">
        <v>42</v>
      </c>
      <c r="G111" t="s">
        <v>95</v>
      </c>
      <c r="H111" t="s">
        <v>101</v>
      </c>
      <c r="I111" t="s">
        <v>68</v>
      </c>
      <c r="J111">
        <v>62.25</v>
      </c>
    </row>
    <row r="112" spans="4:10" x14ac:dyDescent="0.35">
      <c r="D112" s="60">
        <v>2011</v>
      </c>
      <c r="E112" s="59">
        <v>44126</v>
      </c>
      <c r="F112" t="s">
        <v>42</v>
      </c>
      <c r="G112" t="s">
        <v>95</v>
      </c>
      <c r="H112" t="s">
        <v>102</v>
      </c>
      <c r="I112" t="s">
        <v>68</v>
      </c>
      <c r="J112">
        <v>63.75</v>
      </c>
    </row>
    <row r="113" spans="4:10" x14ac:dyDescent="0.35">
      <c r="D113" s="60">
        <v>528</v>
      </c>
      <c r="E113" s="59">
        <v>44140</v>
      </c>
      <c r="F113" t="s">
        <v>42</v>
      </c>
      <c r="G113" t="s">
        <v>95</v>
      </c>
      <c r="H113" t="s">
        <v>101</v>
      </c>
      <c r="I113" t="s">
        <v>68</v>
      </c>
      <c r="J113">
        <v>62.54</v>
      </c>
    </row>
    <row r="114" spans="4:10" x14ac:dyDescent="0.35">
      <c r="D114">
        <v>821</v>
      </c>
      <c r="E114" s="59">
        <v>43851</v>
      </c>
      <c r="F114" t="s">
        <v>46</v>
      </c>
      <c r="G114" t="s">
        <v>47</v>
      </c>
      <c r="H114" t="s">
        <v>71</v>
      </c>
      <c r="I114" t="s">
        <v>72</v>
      </c>
      <c r="J114" s="58">
        <v>30</v>
      </c>
    </row>
    <row r="115" spans="4:10" x14ac:dyDescent="0.35">
      <c r="D115" s="60">
        <v>29</v>
      </c>
      <c r="E115" s="59">
        <v>43965</v>
      </c>
      <c r="F115" t="s">
        <v>46</v>
      </c>
      <c r="G115" t="s">
        <v>92</v>
      </c>
      <c r="H115" t="s">
        <v>93</v>
      </c>
      <c r="I115" t="s">
        <v>94</v>
      </c>
      <c r="J115">
        <v>100</v>
      </c>
    </row>
    <row r="116" spans="4:10" x14ac:dyDescent="0.35">
      <c r="D116" s="60">
        <v>8</v>
      </c>
      <c r="E116" s="59">
        <v>44078</v>
      </c>
      <c r="F116" t="s">
        <v>46</v>
      </c>
      <c r="G116" t="s">
        <v>92</v>
      </c>
      <c r="H116" t="s">
        <v>106</v>
      </c>
      <c r="I116" t="s">
        <v>94</v>
      </c>
      <c r="J116">
        <v>98.48</v>
      </c>
    </row>
    <row r="117" spans="4:10" x14ac:dyDescent="0.35">
      <c r="D117" s="60">
        <v>741</v>
      </c>
      <c r="E117" s="59">
        <v>44151</v>
      </c>
      <c r="F117" t="s">
        <v>46</v>
      </c>
      <c r="G117" t="s">
        <v>92</v>
      </c>
      <c r="H117" t="s">
        <v>110</v>
      </c>
      <c r="I117" t="s">
        <v>94</v>
      </c>
      <c r="J117">
        <v>100</v>
      </c>
    </row>
    <row r="118" spans="4:10" x14ac:dyDescent="0.35">
      <c r="D118" s="60">
        <v>294</v>
      </c>
      <c r="E118" s="59">
        <v>44176</v>
      </c>
      <c r="F118" t="s">
        <v>112</v>
      </c>
      <c r="G118" t="s">
        <v>113</v>
      </c>
      <c r="H118" t="s">
        <v>118</v>
      </c>
      <c r="I118" t="s">
        <v>94</v>
      </c>
      <c r="J118">
        <v>300</v>
      </c>
    </row>
    <row r="119" spans="4:10" x14ac:dyDescent="0.35">
      <c r="D119" s="60">
        <v>824</v>
      </c>
      <c r="E119" s="59">
        <v>44154</v>
      </c>
      <c r="F119" t="s">
        <v>42</v>
      </c>
      <c r="G119" t="s">
        <v>95</v>
      </c>
      <c r="H119" t="s">
        <v>89</v>
      </c>
      <c r="I119" t="s">
        <v>111</v>
      </c>
      <c r="J119">
        <v>351.27</v>
      </c>
    </row>
    <row r="120" spans="4:10" x14ac:dyDescent="0.35">
      <c r="D120" s="60">
        <v>825</v>
      </c>
      <c r="E120" s="59">
        <v>44155</v>
      </c>
      <c r="F120" t="s">
        <v>42</v>
      </c>
      <c r="G120" t="s">
        <v>95</v>
      </c>
      <c r="H120" t="s">
        <v>101</v>
      </c>
      <c r="I120" t="s">
        <v>111</v>
      </c>
      <c r="J120">
        <v>57.95</v>
      </c>
    </row>
  </sheetData>
  <sortState xmlns:xlrd2="http://schemas.microsoft.com/office/spreadsheetml/2017/richdata2" ref="D7:L120">
    <sortCondition ref="I7:I1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Mayor Fougere S1</vt:lpstr>
      <vt:lpstr>Mayor Fougere S2</vt:lpstr>
      <vt:lpstr>Mayor Master S1</vt:lpstr>
      <vt:lpstr>Mayor Master S2</vt:lpstr>
      <vt:lpstr>P Card Data</vt:lpstr>
      <vt:lpstr>'Mayor Fougere S1'!Print_Area</vt:lpstr>
      <vt:lpstr>'Mayor Fougere S2'!Print_Area</vt:lpstr>
      <vt:lpstr>'Mayor Master S1'!Print_Area</vt:lpstr>
      <vt:lpstr>'Mayor Master S2'!Print_Area</vt:lpstr>
    </vt:vector>
  </TitlesOfParts>
  <Company>City of Regina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Wang</dc:creator>
  <cp:lastModifiedBy>Jolene Prang</cp:lastModifiedBy>
  <cp:lastPrinted>2019-05-14T17:21:22Z</cp:lastPrinted>
  <dcterms:created xsi:type="dcterms:W3CDTF">2017-01-25T17:26:39Z</dcterms:created>
  <dcterms:modified xsi:type="dcterms:W3CDTF">2021-10-01T18:32:08Z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